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\Desktop\"/>
    </mc:Choice>
  </mc:AlternateContent>
  <xr:revisionPtr revIDLastSave="0" documentId="8_{1F58F003-D62D-4BCF-B68D-DE32D2C9D2A1}" xr6:coauthVersionLast="47" xr6:coauthVersionMax="47" xr10:uidLastSave="{00000000-0000-0000-0000-000000000000}"/>
  <bookViews>
    <workbookView xWindow="9315" yWindow="4560" windowWidth="18315" windowHeight="9735" xr2:uid="{00000000-000D-0000-FFFF-FFFF00000000}"/>
  </bookViews>
  <sheets>
    <sheet name="2022-2023 kuude lõikes" sheetId="1" r:id="rId1"/>
    <sheet name="2022-2026 kokku" sheetId="4" r:id="rId2"/>
    <sheet name="Graafik - tulud" sheetId="5" state="hidden" r:id="rId3"/>
    <sheet name="Graafik - kulud" sheetId="6" state="hidden" r:id="rId4"/>
    <sheet name="Sheet3" sheetId="3" state="hidden" r:id="rId5"/>
  </sheets>
  <definedNames>
    <definedName name="_xlnm.Print_Titles" localSheetId="0">'2022-2023 kuude lõikes'!$A:$A,'2022-2023 kuude lõikes'!$1:$2</definedName>
    <definedName name="_xlnm.Print_Titles" localSheetId="1">'2022-2026 kokku'!$A:$A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4" l="1"/>
  <c r="B26" i="4"/>
  <c r="M50" i="1"/>
  <c r="N50" i="1"/>
  <c r="O50" i="1"/>
  <c r="S50" i="1"/>
  <c r="B14" i="4"/>
  <c r="B50" i="1"/>
  <c r="A30" i="4"/>
  <c r="A31" i="4"/>
  <c r="A32" i="4"/>
  <c r="C44" i="4"/>
  <c r="D44" i="4"/>
  <c r="A44" i="4"/>
  <c r="I14" i="1"/>
  <c r="G14" i="1"/>
  <c r="E14" i="1"/>
  <c r="F14" i="1"/>
  <c r="A41" i="4"/>
  <c r="C50" i="1"/>
  <c r="D50" i="1"/>
  <c r="E50" i="1"/>
  <c r="E51" i="1" s="1"/>
  <c r="F50" i="1"/>
  <c r="G50" i="1"/>
  <c r="H50" i="1"/>
  <c r="K50" i="1"/>
  <c r="Q50" i="1"/>
  <c r="Q51" i="1" s="1"/>
  <c r="R50" i="1"/>
  <c r="U50" i="1"/>
  <c r="W50" i="1"/>
  <c r="B1" i="4"/>
  <c r="C1" i="3"/>
  <c r="D1" i="3"/>
  <c r="E1" i="3"/>
  <c r="F1" i="3"/>
  <c r="B1" i="3"/>
  <c r="B5" i="4"/>
  <c r="C42" i="4"/>
  <c r="E42" i="4"/>
  <c r="F42" i="4" s="1"/>
  <c r="C43" i="4"/>
  <c r="C45" i="4"/>
  <c r="D45" i="4" s="1"/>
  <c r="E45" i="4" s="1"/>
  <c r="F45" i="4" s="1"/>
  <c r="C46" i="4"/>
  <c r="D46" i="4"/>
  <c r="E46" i="4" s="1"/>
  <c r="F46" i="4" s="1"/>
  <c r="C47" i="4"/>
  <c r="D47" i="4" s="1"/>
  <c r="E47" i="4" s="1"/>
  <c r="F47" i="4" s="1"/>
  <c r="C48" i="4"/>
  <c r="D48" i="4" s="1"/>
  <c r="E48" i="4" s="1"/>
  <c r="F48" i="4" s="1"/>
  <c r="C49" i="4"/>
  <c r="D49" i="4" s="1"/>
  <c r="E49" i="4" s="1"/>
  <c r="F49" i="4" s="1"/>
  <c r="C50" i="4"/>
  <c r="D50" i="4" s="1"/>
  <c r="E50" i="4" s="1"/>
  <c r="F50" i="4" s="1"/>
  <c r="C35" i="4"/>
  <c r="C36" i="4"/>
  <c r="C37" i="4"/>
  <c r="C38" i="4"/>
  <c r="C24" i="4"/>
  <c r="C25" i="4"/>
  <c r="C27" i="4"/>
  <c r="C28" i="4"/>
  <c r="C29" i="4"/>
  <c r="C30" i="4"/>
  <c r="C31" i="4"/>
  <c r="C32" i="4"/>
  <c r="C18" i="4"/>
  <c r="C19" i="4"/>
  <c r="C20" i="4"/>
  <c r="C21" i="4"/>
  <c r="C41" i="4"/>
  <c r="C34" i="4"/>
  <c r="C17" i="4"/>
  <c r="C7" i="4"/>
  <c r="D7" i="4" s="1"/>
  <c r="C8" i="4"/>
  <c r="C9" i="4"/>
  <c r="C10" i="4"/>
  <c r="C11" i="4"/>
  <c r="C12" i="4"/>
  <c r="C13" i="4"/>
  <c r="C6" i="4"/>
  <c r="D6" i="4" s="1"/>
  <c r="E6" i="4" s="1"/>
  <c r="B18" i="4"/>
  <c r="B19" i="4"/>
  <c r="B20" i="4"/>
  <c r="B21" i="4"/>
  <c r="B24" i="4"/>
  <c r="B25" i="4"/>
  <c r="B27" i="4"/>
  <c r="B28" i="4"/>
  <c r="B29" i="4"/>
  <c r="B30" i="4"/>
  <c r="B31" i="4"/>
  <c r="B32" i="4"/>
  <c r="B35" i="4"/>
  <c r="B36" i="4"/>
  <c r="B37" i="4"/>
  <c r="B38" i="4"/>
  <c r="B42" i="4"/>
  <c r="B43" i="4"/>
  <c r="B44" i="4"/>
  <c r="B45" i="4"/>
  <c r="B46" i="4"/>
  <c r="B47" i="4"/>
  <c r="B48" i="4"/>
  <c r="B49" i="4"/>
  <c r="B50" i="4"/>
  <c r="B41" i="4"/>
  <c r="B34" i="4"/>
  <c r="B39" i="4" s="1"/>
  <c r="B17" i="4"/>
  <c r="B7" i="4"/>
  <c r="B8" i="4"/>
  <c r="B9" i="4"/>
  <c r="B10" i="4"/>
  <c r="B11" i="4"/>
  <c r="B12" i="4"/>
  <c r="B13" i="4"/>
  <c r="B6" i="4"/>
  <c r="A42" i="4"/>
  <c r="A43" i="4"/>
  <c r="A45" i="4"/>
  <c r="A46" i="4"/>
  <c r="A47" i="4"/>
  <c r="A48" i="4"/>
  <c r="A49" i="4"/>
  <c r="A50" i="4"/>
  <c r="A39" i="4"/>
  <c r="A35" i="4"/>
  <c r="A36" i="4"/>
  <c r="A37" i="4"/>
  <c r="A38" i="4"/>
  <c r="A34" i="4"/>
  <c r="A24" i="4"/>
  <c r="A25" i="4"/>
  <c r="A26" i="4"/>
  <c r="A27" i="4"/>
  <c r="A28" i="4"/>
  <c r="A29" i="4"/>
  <c r="A18" i="4"/>
  <c r="A19" i="4"/>
  <c r="A20" i="4"/>
  <c r="A21" i="4"/>
  <c r="A17" i="4"/>
  <c r="A7" i="4"/>
  <c r="A8" i="4"/>
  <c r="A9" i="4"/>
  <c r="A10" i="4"/>
  <c r="A11" i="4"/>
  <c r="A12" i="4"/>
  <c r="A13" i="4"/>
  <c r="A14" i="4"/>
  <c r="A6" i="4"/>
  <c r="B2" i="4"/>
  <c r="L14" i="1"/>
  <c r="M14" i="1"/>
  <c r="M51" i="1"/>
  <c r="N14" i="1"/>
  <c r="N51" i="1" s="1"/>
  <c r="O14" i="1"/>
  <c r="O51" i="1"/>
  <c r="P14" i="1"/>
  <c r="P51" i="1"/>
  <c r="Q14" i="1"/>
  <c r="R14" i="1"/>
  <c r="S14" i="1"/>
  <c r="S51" i="1" s="1"/>
  <c r="T14" i="1"/>
  <c r="T51" i="1" s="1"/>
  <c r="U14" i="1"/>
  <c r="U51" i="1" s="1"/>
  <c r="V14" i="1"/>
  <c r="W14" i="1"/>
  <c r="W51" i="1" s="1"/>
  <c r="Y14" i="1"/>
  <c r="C14" i="1"/>
  <c r="D14" i="1"/>
  <c r="D51" i="1" s="1"/>
  <c r="H14" i="1"/>
  <c r="H51" i="1"/>
  <c r="J14" i="1"/>
  <c r="J51" i="1"/>
  <c r="K14" i="1"/>
  <c r="B14" i="1"/>
  <c r="T50" i="1"/>
  <c r="L50" i="1"/>
  <c r="V50" i="1"/>
  <c r="Y50" i="1"/>
  <c r="Y51" i="1" s="1"/>
  <c r="I50" i="1"/>
  <c r="L51" i="1"/>
  <c r="K51" i="1"/>
  <c r="C5" i="3"/>
  <c r="G51" i="1"/>
  <c r="D41" i="4"/>
  <c r="E41" i="4" s="1"/>
  <c r="F41" i="4" s="1"/>
  <c r="R51" i="1"/>
  <c r="V51" i="1"/>
  <c r="C51" i="1"/>
  <c r="J50" i="1"/>
  <c r="B23" i="4"/>
  <c r="X14" i="1"/>
  <c r="X51" i="1" s="1"/>
  <c r="C14" i="4"/>
  <c r="X50" i="1"/>
  <c r="P50" i="1"/>
  <c r="C26" i="4"/>
  <c r="C23" i="4"/>
  <c r="B51" i="1"/>
  <c r="B52" i="1"/>
  <c r="C52" i="1"/>
  <c r="D52" i="1" s="1"/>
  <c r="E52" i="1"/>
  <c r="D3" i="4" l="1"/>
  <c r="C3" i="4"/>
  <c r="E7" i="4"/>
  <c r="E3" i="4" s="1"/>
  <c r="C15" i="4"/>
  <c r="C39" i="4"/>
  <c r="B3" i="3"/>
  <c r="B15" i="4"/>
  <c r="D15" i="4"/>
  <c r="B51" i="4"/>
  <c r="B2" i="3"/>
  <c r="D2" i="3"/>
  <c r="F5" i="3"/>
  <c r="E5" i="3"/>
  <c r="C3" i="3"/>
  <c r="B5" i="3"/>
  <c r="F6" i="4"/>
  <c r="I51" i="1"/>
  <c r="B4" i="3"/>
  <c r="C2" i="3"/>
  <c r="F51" i="1"/>
  <c r="F52" i="1" s="1"/>
  <c r="G52" i="1" s="1"/>
  <c r="H52" i="1" s="1"/>
  <c r="D5" i="3"/>
  <c r="E15" i="4" l="1"/>
  <c r="I52" i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F7" i="4"/>
  <c r="F3" i="4" s="1"/>
  <c r="B52" i="4"/>
  <c r="C4" i="3"/>
  <c r="C51" i="4"/>
  <c r="C52" i="4" s="1"/>
  <c r="D3" i="3"/>
  <c r="E2" i="3"/>
  <c r="D51" i="4"/>
  <c r="D52" i="4" s="1"/>
  <c r="G6" i="4" l="1"/>
  <c r="F15" i="4"/>
  <c r="D4" i="3"/>
  <c r="F2" i="3"/>
  <c r="E3" i="3"/>
  <c r="F3" i="3"/>
  <c r="F4" i="3" l="1"/>
  <c r="E4" i="3"/>
  <c r="E51" i="4"/>
  <c r="E52" i="4" s="1"/>
  <c r="F51" i="4" l="1"/>
  <c r="F52" i="4" s="1"/>
</calcChain>
</file>

<file path=xl/sharedStrings.xml><?xml version="1.0" encoding="utf-8"?>
<sst xmlns="http://schemas.openxmlformats.org/spreadsheetml/2006/main" count="73" uniqueCount="51">
  <si>
    <t>Projekt:</t>
  </si>
  <si>
    <t>Tulud:</t>
  </si>
  <si>
    <t xml:space="preserve">2. </t>
  </si>
  <si>
    <t xml:space="preserve">3. </t>
  </si>
  <si>
    <t xml:space="preserve">4. </t>
  </si>
  <si>
    <t xml:space="preserve">5. </t>
  </si>
  <si>
    <t xml:space="preserve">7. </t>
  </si>
  <si>
    <t>RAHA SISSETULEK KOKKU</t>
  </si>
  <si>
    <t>Hoonete ja ruumide ülalpidamiskulud</t>
  </si>
  <si>
    <t>Hoonete ja ruumide ülalpidamiskulud:</t>
  </si>
  <si>
    <t>Muud tegevuskulud:</t>
  </si>
  <si>
    <t xml:space="preserve">6. </t>
  </si>
  <si>
    <t>10.</t>
  </si>
  <si>
    <t>Tööjõukulud:</t>
  </si>
  <si>
    <t>3. … brutopalk</t>
  </si>
  <si>
    <t>4. … brutopalk</t>
  </si>
  <si>
    <t>5. … brutopalk</t>
  </si>
  <si>
    <t>Investeeringud:</t>
  </si>
  <si>
    <t>8.</t>
  </si>
  <si>
    <t>9.</t>
  </si>
  <si>
    <t>RAHA VÄLJAMINEK KOKKU</t>
  </si>
  <si>
    <t>Sissetulekud miinus väljaminekud</t>
  </si>
  <si>
    <t>Raha jääk kasvavalt</t>
  </si>
  <si>
    <t>← raha jääk aasta algul</t>
  </si>
  <si>
    <t>Muud tegevuskulud</t>
  </si>
  <si>
    <t>Tööjõukulud</t>
  </si>
  <si>
    <t>Investeeringud</t>
  </si>
  <si>
    <t>4.</t>
  </si>
  <si>
    <t>5.</t>
  </si>
  <si>
    <t>PRIA LEADER toetus</t>
  </si>
  <si>
    <t>2. … brutopalk</t>
  </si>
  <si>
    <t>Sotsiaal- ja töötuskindlustusmakse 33,8%</t>
  </si>
  <si>
    <t>1. Ruumide rent, sh elekter</t>
  </si>
  <si>
    <t>7.</t>
  </si>
  <si>
    <t>2022 kokku</t>
  </si>
  <si>
    <t>2023 kokku</t>
  </si>
  <si>
    <t>2024 kokku</t>
  </si>
  <si>
    <t xml:space="preserve">1. … brutopalk </t>
  </si>
  <si>
    <t>1.</t>
  </si>
  <si>
    <t>2.</t>
  </si>
  <si>
    <t>3.</t>
  </si>
  <si>
    <t xml:space="preserve">1. </t>
  </si>
  <si>
    <t>2025 kokku</t>
  </si>
  <si>
    <t>2026 kokku</t>
  </si>
  <si>
    <t>2022 ja 2023 numbrid on valemiga!</t>
  </si>
  <si>
    <t>Käibe kasv 2023-2026</t>
  </si>
  <si>
    <t>2022 Taotleja:</t>
  </si>
  <si>
    <t>Pangalaen</t>
  </si>
  <si>
    <t>KOV jms toetus</t>
  </si>
  <si>
    <t>Laen omankelt,  liikmetelt, eraisikutelt</t>
  </si>
  <si>
    <t>Kinnitatud JAP juhatuse otsusega 3/20.09.2021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</si>
</sst>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0_ ;[Red]\-#,##0.000\ "/>
  </numFmts>
  <fonts count="25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sz val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1"/>
      <color rgb="FF0000FF"/>
      <name val="Cambria"/>
      <family val="1"/>
      <charset val="186"/>
      <scheme val="major"/>
    </font>
    <font>
      <sz val="11"/>
      <color theme="1"/>
      <name val="Cambria"/>
      <family val="1"/>
      <charset val="186"/>
      <scheme val="major"/>
    </font>
    <font>
      <sz val="11"/>
      <color rgb="FF3333FF"/>
      <name val="Cambria"/>
      <family val="1"/>
      <charset val="186"/>
      <scheme val="major"/>
    </font>
    <font>
      <b/>
      <sz val="11"/>
      <color theme="1"/>
      <name val="Cambria"/>
      <family val="1"/>
      <charset val="186"/>
      <scheme val="major"/>
    </font>
    <font>
      <b/>
      <sz val="12"/>
      <color rgb="FF0000FF"/>
      <name val="Cambria"/>
      <family val="1"/>
      <charset val="186"/>
      <scheme val="major"/>
    </font>
    <font>
      <b/>
      <sz val="11"/>
      <color rgb="FF3333FF"/>
      <name val="Cambria"/>
      <family val="1"/>
      <charset val="186"/>
      <scheme val="major"/>
    </font>
    <font>
      <sz val="9"/>
      <color theme="1"/>
      <name val="Cambria"/>
      <family val="1"/>
      <charset val="186"/>
      <scheme val="major"/>
    </font>
    <font>
      <sz val="11"/>
      <name val="Cambria"/>
      <family val="1"/>
      <charset val="186"/>
      <scheme val="major"/>
    </font>
    <font>
      <b/>
      <sz val="12"/>
      <color rgb="FF3333FF"/>
      <name val="Cambria"/>
      <family val="1"/>
      <charset val="186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2" tint="-9.9978637043366805E-2"/>
      <name val="Cambria"/>
      <family val="1"/>
      <charset val="186"/>
      <scheme val="major"/>
    </font>
    <font>
      <b/>
      <sz val="11"/>
      <color theme="1"/>
      <name val="Cambria"/>
      <family val="1"/>
      <scheme val="major"/>
    </font>
    <font>
      <b/>
      <sz val="12"/>
      <name val="Cambria"/>
      <family val="1"/>
      <charset val="186"/>
      <scheme val="major"/>
    </font>
    <font>
      <b/>
      <i/>
      <sz val="11"/>
      <color theme="2" tint="-0.499984740745262"/>
      <name val="Cambria"/>
      <family val="1"/>
      <scheme val="major"/>
    </font>
    <font>
      <b/>
      <i/>
      <sz val="12"/>
      <color theme="2" tint="-0.499984740745262"/>
      <name val="Cambria"/>
      <family val="1"/>
      <scheme val="major"/>
    </font>
    <font>
      <i/>
      <sz val="11"/>
      <color theme="2" tint="-0.499984740745262"/>
      <name val="Cambria"/>
      <family val="1"/>
      <scheme val="major"/>
    </font>
    <font>
      <sz val="11"/>
      <color rgb="FFFF5B5F"/>
      <name val="Cambria"/>
      <family val="1"/>
      <charset val="186"/>
      <scheme val="major"/>
    </font>
    <font>
      <sz val="11"/>
      <color theme="2" tint="-0.499984740745262"/>
      <name val="Cambria"/>
      <family val="1"/>
      <charset val="186"/>
      <scheme val="major"/>
    </font>
    <font>
      <i/>
      <sz val="11"/>
      <color theme="1" tint="0.49998474074526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7" fontId="7" fillId="0" borderId="0" xfId="0" applyNumberFormat="1" applyFont="1" applyAlignment="1">
      <alignment horizontal="center"/>
    </xf>
    <xf numFmtId="0" fontId="8" fillId="0" borderId="0" xfId="0" applyFont="1"/>
    <xf numFmtId="164" fontId="6" fillId="2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 inden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6" fillId="0" borderId="1" xfId="0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center" vertical="center" shrinkToFit="1"/>
    </xf>
    <xf numFmtId="164" fontId="6" fillId="0" borderId="0" xfId="0" applyNumberFormat="1" applyFont="1" applyAlignment="1">
      <alignment vertical="center" shrinkToFi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164" fontId="9" fillId="0" borderId="0" xfId="0" applyNumberFormat="1" applyFont="1" applyAlignment="1">
      <alignment horizontal="center" shrinkToFit="1"/>
    </xf>
    <xf numFmtId="164" fontId="9" fillId="0" borderId="0" xfId="0" applyNumberFormat="1" applyFont="1" applyAlignment="1">
      <alignment shrinkToFit="1"/>
    </xf>
    <xf numFmtId="164" fontId="9" fillId="0" borderId="0" xfId="0" applyNumberFormat="1" applyFont="1"/>
    <xf numFmtId="164" fontId="6" fillId="0" borderId="0" xfId="0" applyNumberFormat="1" applyFont="1" applyAlignment="1">
      <alignment horizontal="center" shrinkToFit="1"/>
    </xf>
    <xf numFmtId="164" fontId="6" fillId="0" borderId="0" xfId="0" applyNumberFormat="1" applyFont="1" applyAlignment="1">
      <alignment shrinkToFit="1"/>
    </xf>
    <xf numFmtId="0" fontId="10" fillId="0" borderId="0" xfId="0" applyFont="1" applyAlignment="1">
      <alignment horizontal="right" vertical="center" indent="1"/>
    </xf>
    <xf numFmtId="17" fontId="6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 indent="1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indent="1"/>
    </xf>
    <xf numFmtId="0" fontId="13" fillId="0" borderId="0" xfId="0" applyFont="1"/>
    <xf numFmtId="0" fontId="14" fillId="0" borderId="1" xfId="0" applyFont="1" applyBorder="1" applyAlignment="1">
      <alignment horizontal="left" vertical="center" indent="1"/>
    </xf>
    <xf numFmtId="164" fontId="14" fillId="0" borderId="1" xfId="0" applyNumberFormat="1" applyFont="1" applyFill="1" applyBorder="1" applyAlignment="1">
      <alignment horizontal="center" vertical="center" shrinkToFit="1"/>
    </xf>
    <xf numFmtId="164" fontId="14" fillId="0" borderId="1" xfId="0" applyNumberFormat="1" applyFont="1" applyBorder="1" applyAlignment="1">
      <alignment horizontal="center" vertical="center" shrinkToFit="1"/>
    </xf>
    <xf numFmtId="164" fontId="14" fillId="0" borderId="0" xfId="0" applyNumberFormat="1" applyFont="1" applyAlignment="1">
      <alignment vertical="center" shrinkToFit="1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164" fontId="14" fillId="0" borderId="0" xfId="0" applyNumberFormat="1" applyFont="1" applyFill="1" applyAlignment="1">
      <alignment horizontal="center" shrinkToFit="1"/>
    </xf>
    <xf numFmtId="164" fontId="14" fillId="0" borderId="0" xfId="0" applyNumberFormat="1" applyFont="1" applyAlignment="1">
      <alignment horizontal="center" shrinkToFit="1"/>
    </xf>
    <xf numFmtId="164" fontId="14" fillId="0" borderId="0" xfId="0" applyNumberFormat="1" applyFont="1" applyAlignment="1">
      <alignment shrinkToFit="1"/>
    </xf>
    <xf numFmtId="164" fontId="14" fillId="0" borderId="0" xfId="0" applyNumberFormat="1" applyFont="1"/>
    <xf numFmtId="0" fontId="14" fillId="0" borderId="0" xfId="0" applyFont="1"/>
    <xf numFmtId="164" fontId="12" fillId="0" borderId="1" xfId="0" applyNumberFormat="1" applyFont="1" applyBorder="1" applyAlignment="1">
      <alignment horizontal="center" vertical="center" shrinkToFit="1"/>
    </xf>
    <xf numFmtId="164" fontId="12" fillId="0" borderId="0" xfId="0" applyNumberFormat="1" applyFont="1" applyAlignment="1">
      <alignment vertical="center" shrinkToFit="1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4" fillId="3" borderId="1" xfId="0" applyNumberFormat="1" applyFont="1" applyFill="1" applyBorder="1" applyAlignment="1">
      <alignment horizontal="center" vertical="center" shrinkToFit="1"/>
    </xf>
    <xf numFmtId="9" fontId="6" fillId="0" borderId="0" xfId="1" applyFont="1"/>
    <xf numFmtId="9" fontId="16" fillId="0" borderId="0" xfId="1" applyFont="1"/>
    <xf numFmtId="0" fontId="17" fillId="0" borderId="0" xfId="0" applyFont="1"/>
    <xf numFmtId="164" fontId="17" fillId="0" borderId="0" xfId="0" applyNumberFormat="1" applyFont="1" applyAlignment="1">
      <alignment horizontal="center" shrinkToFit="1"/>
    </xf>
    <xf numFmtId="164" fontId="17" fillId="0" borderId="0" xfId="0" applyNumberFormat="1" applyFont="1" applyAlignment="1">
      <alignment shrinkToFit="1"/>
    </xf>
    <xf numFmtId="164" fontId="17" fillId="0" borderId="0" xfId="0" applyNumberFormat="1" applyFont="1"/>
    <xf numFmtId="0" fontId="17" fillId="0" borderId="0" xfId="0" applyFont="1" applyAlignment="1">
      <alignment shrinkToFit="1"/>
    </xf>
    <xf numFmtId="0" fontId="19" fillId="0" borderId="0" xfId="0" applyFont="1" applyAlignment="1">
      <alignment horizontal="right" vertical="center" indent="1"/>
    </xf>
    <xf numFmtId="164" fontId="20" fillId="0" borderId="0" xfId="0" applyNumberFormat="1" applyFont="1" applyBorder="1" applyAlignment="1">
      <alignment horizontal="left" vertical="center" indent="1"/>
    </xf>
    <xf numFmtId="0" fontId="21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9" fontId="23" fillId="0" borderId="0" xfId="1" applyFont="1"/>
    <xf numFmtId="165" fontId="24" fillId="0" borderId="0" xfId="0" applyNumberFormat="1" applyFont="1" applyAlignment="1">
      <alignment horizontal="left" vertical="center"/>
    </xf>
    <xf numFmtId="0" fontId="18" fillId="0" borderId="2" xfId="0" applyFont="1" applyFill="1" applyBorder="1" applyAlignment="1">
      <alignment horizontal="left" vertical="center" indent="1"/>
    </xf>
    <xf numFmtId="0" fontId="18" fillId="0" borderId="3" xfId="0" applyFont="1" applyFill="1" applyBorder="1" applyAlignment="1">
      <alignment horizontal="left" vertical="center" indent="1"/>
    </xf>
    <xf numFmtId="0" fontId="18" fillId="0" borderId="4" xfId="0" applyFont="1" applyFill="1" applyBorder="1" applyAlignment="1">
      <alignment horizontal="left" vertical="center" indent="1"/>
    </xf>
    <xf numFmtId="0" fontId="18" fillId="0" borderId="2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colors>
    <mruColors>
      <color rgb="FFFF5B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Tulude struktuur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'2022-2026 kokku'!$A$6</c:f>
              <c:strCache>
                <c:ptCount val="1"/>
                <c:pt idx="0">
                  <c:v>1.</c:v>
                </c:pt>
              </c:strCache>
            </c:strRef>
          </c:tx>
          <c:invertIfNegative val="0"/>
          <c:cat>
            <c:strRef>
              <c:f>'2022-2026 kokku'!$B$4:$F$4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'2022-2026 kokku'!$B$6:$F$6</c:f>
              <c:numCache>
                <c:formatCode>#\ ##0_ ;[Red]\-#\ 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7-43FE-A56F-B079F5297D65}"/>
            </c:ext>
          </c:extLst>
        </c:ser>
        <c:ser>
          <c:idx val="1"/>
          <c:order val="1"/>
          <c:tx>
            <c:strRef>
              <c:f>'2022-2026 kokku'!$A$7</c:f>
              <c:strCache>
                <c:ptCount val="1"/>
                <c:pt idx="0">
                  <c:v>2.</c:v>
                </c:pt>
              </c:strCache>
            </c:strRef>
          </c:tx>
          <c:invertIfNegative val="0"/>
          <c:cat>
            <c:strRef>
              <c:f>'2022-2026 kokku'!$B$4:$F$4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'2022-2026 kokku'!$B$7:$F$7</c:f>
              <c:numCache>
                <c:formatCode>#\ ##0_ ;[Red]\-#\ 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7-43FE-A56F-B079F5297D65}"/>
            </c:ext>
          </c:extLst>
        </c:ser>
        <c:ser>
          <c:idx val="2"/>
          <c:order val="2"/>
          <c:tx>
            <c:strRef>
              <c:f>'2022-2026 kokku'!$A$8</c:f>
              <c:strCache>
                <c:ptCount val="1"/>
                <c:pt idx="0">
                  <c:v>3.</c:v>
                </c:pt>
              </c:strCache>
            </c:strRef>
          </c:tx>
          <c:invertIfNegative val="0"/>
          <c:cat>
            <c:strRef>
              <c:f>'2022-2026 kokku'!$B$4:$F$4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'2022-2026 kokku'!$B$8:$F$8</c:f>
              <c:numCache>
                <c:formatCode>#\ ##0_ ;[Red]\-#\ 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07-43FE-A56F-B079F5297D65}"/>
            </c:ext>
          </c:extLst>
        </c:ser>
        <c:ser>
          <c:idx val="3"/>
          <c:order val="3"/>
          <c:tx>
            <c:strRef>
              <c:f>'2022-2026 kokku'!$A$9</c:f>
              <c:strCache>
                <c:ptCount val="1"/>
                <c:pt idx="0">
                  <c:v>4.</c:v>
                </c:pt>
              </c:strCache>
            </c:strRef>
          </c:tx>
          <c:invertIfNegative val="0"/>
          <c:cat>
            <c:strRef>
              <c:f>'2022-2026 kokku'!$B$4:$F$4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'2022-2026 kokku'!$B$9:$F$9</c:f>
              <c:numCache>
                <c:formatCode>#\ ##0_ ;[Red]\-#\ 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07-43FE-A56F-B079F5297D65}"/>
            </c:ext>
          </c:extLst>
        </c:ser>
        <c:ser>
          <c:idx val="4"/>
          <c:order val="4"/>
          <c:tx>
            <c:strRef>
              <c:f>'2022-2026 kokku'!$A$10</c:f>
              <c:strCache>
                <c:ptCount val="1"/>
                <c:pt idx="0">
                  <c:v>5.</c:v>
                </c:pt>
              </c:strCache>
            </c:strRef>
          </c:tx>
          <c:invertIfNegative val="0"/>
          <c:cat>
            <c:strRef>
              <c:f>'2022-2026 kokku'!$B$4:$F$4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'2022-2026 kokku'!$B$10:$F$10</c:f>
              <c:numCache>
                <c:formatCode>#\ ##0_ ;[Red]\-#\ 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07-43FE-A56F-B079F5297D65}"/>
            </c:ext>
          </c:extLst>
        </c:ser>
        <c:ser>
          <c:idx val="5"/>
          <c:order val="5"/>
          <c:tx>
            <c:strRef>
              <c:f>'2022-2026 kokku'!$A$11</c:f>
              <c:strCache>
                <c:ptCount val="1"/>
                <c:pt idx="0">
                  <c:v>Pangalaen</c:v>
                </c:pt>
              </c:strCache>
            </c:strRef>
          </c:tx>
          <c:invertIfNegative val="0"/>
          <c:cat>
            <c:strRef>
              <c:f>'2022-2026 kokku'!$B$4:$F$4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'2022-2026 kokku'!$B$11:$F$11</c:f>
              <c:numCache>
                <c:formatCode>#\ ##0_ ;[Red]\-#\ 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07-43FE-A56F-B079F5297D65}"/>
            </c:ext>
          </c:extLst>
        </c:ser>
        <c:ser>
          <c:idx val="6"/>
          <c:order val="6"/>
          <c:tx>
            <c:strRef>
              <c:f>'2022-2026 kokku'!$A$12</c:f>
              <c:strCache>
                <c:ptCount val="1"/>
                <c:pt idx="0">
                  <c:v>Laen omankelt,  liikmetelt, eraisikutelt</c:v>
                </c:pt>
              </c:strCache>
            </c:strRef>
          </c:tx>
          <c:invertIfNegative val="0"/>
          <c:cat>
            <c:strRef>
              <c:f>'2022-2026 kokku'!$B$4:$F$4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'2022-2026 kokku'!$B$12:$F$12</c:f>
              <c:numCache>
                <c:formatCode>#\ ##0_ ;[Red]\-#\ 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07-43FE-A56F-B079F5297D65}"/>
            </c:ext>
          </c:extLst>
        </c:ser>
        <c:ser>
          <c:idx val="7"/>
          <c:order val="7"/>
          <c:tx>
            <c:strRef>
              <c:f>'2022-2026 kokku'!$A$13</c:f>
              <c:strCache>
                <c:ptCount val="1"/>
                <c:pt idx="0">
                  <c:v>KOV jms toetus</c:v>
                </c:pt>
              </c:strCache>
            </c:strRef>
          </c:tx>
          <c:invertIfNegative val="0"/>
          <c:cat>
            <c:strRef>
              <c:f>'2022-2026 kokku'!$B$4:$F$4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'2022-2026 kokku'!$B$13:$F$13</c:f>
              <c:numCache>
                <c:formatCode>#\ ##0_ ;[Red]\-#\ 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07-43FE-A56F-B079F5297D65}"/>
            </c:ext>
          </c:extLst>
        </c:ser>
        <c:ser>
          <c:idx val="8"/>
          <c:order val="8"/>
          <c:tx>
            <c:strRef>
              <c:f>'2022-2026 kokku'!$A$14</c:f>
              <c:strCache>
                <c:ptCount val="1"/>
                <c:pt idx="0">
                  <c:v>PRIA LEADER toetus</c:v>
                </c:pt>
              </c:strCache>
            </c:strRef>
          </c:tx>
          <c:invertIfNegative val="0"/>
          <c:cat>
            <c:strRef>
              <c:f>'2022-2026 kokku'!$B$4:$F$4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'2022-2026 kokku'!$B$14:$F$14</c:f>
              <c:numCache>
                <c:formatCode>#\ ##0_ ;[Red]\-#\ 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07-43FE-A56F-B079F5297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25491312"/>
        <c:axId val="1"/>
      </c:barChart>
      <c:catAx>
        <c:axId val="42549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\ ##0_ ;[Red]\-#\ ##0\ " sourceLinked="1"/>
        <c:majorTickMark val="none"/>
        <c:minorTickMark val="none"/>
        <c:tickLblPos val="nextTo"/>
        <c:crossAx val="42549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6974358974358978"/>
          <c:y val="0"/>
          <c:w val="1"/>
          <c:h val="0.62362204724409454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Kulude struktuur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Hoonete ja ruumide ülalpidamiskulud</c:v>
                </c:pt>
              </c:strCache>
            </c:strRef>
          </c:tx>
          <c:invertIfNegative val="0"/>
          <c:cat>
            <c:strRef>
              <c:f>Sheet3!$B$1:$F$1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Sheet3!$B$2:$F$2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8-428E-B821-115D984133C9}"/>
            </c:ext>
          </c:extLst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Muud tegevuskulud</c:v>
                </c:pt>
              </c:strCache>
            </c:strRef>
          </c:tx>
          <c:invertIfNegative val="0"/>
          <c:cat>
            <c:strRef>
              <c:f>Sheet3!$B$1:$F$1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Sheet3!$B$3:$F$3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8-428E-B821-115D984133C9}"/>
            </c:ext>
          </c:extLst>
        </c:ser>
        <c:ser>
          <c:idx val="2"/>
          <c:order val="2"/>
          <c:tx>
            <c:strRef>
              <c:f>Sheet3!$A$4</c:f>
              <c:strCache>
                <c:ptCount val="1"/>
                <c:pt idx="0">
                  <c:v>Tööjõukulud</c:v>
                </c:pt>
              </c:strCache>
            </c:strRef>
          </c:tx>
          <c:invertIfNegative val="0"/>
          <c:cat>
            <c:strRef>
              <c:f>Sheet3!$B$1:$F$1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Sheet3!$B$4:$F$4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8-428E-B821-115D984133C9}"/>
            </c:ext>
          </c:extLst>
        </c:ser>
        <c:ser>
          <c:idx val="3"/>
          <c:order val="3"/>
          <c:tx>
            <c:strRef>
              <c:f>Sheet3!$A$5</c:f>
              <c:strCache>
                <c:ptCount val="1"/>
                <c:pt idx="0">
                  <c:v>Investeeringud</c:v>
                </c:pt>
              </c:strCache>
            </c:strRef>
          </c:tx>
          <c:invertIfNegative val="0"/>
          <c:cat>
            <c:strRef>
              <c:f>Sheet3!$B$1:$F$1</c:f>
              <c:strCache>
                <c:ptCount val="5"/>
                <c:pt idx="0">
                  <c:v>2022 kokku</c:v>
                </c:pt>
                <c:pt idx="1">
                  <c:v>2023 kokku</c:v>
                </c:pt>
                <c:pt idx="2">
                  <c:v>2024 kokku</c:v>
                </c:pt>
                <c:pt idx="3">
                  <c:v>2025 kokku</c:v>
                </c:pt>
                <c:pt idx="4">
                  <c:v>2026 kokku</c:v>
                </c:pt>
              </c:strCache>
            </c:strRef>
          </c:cat>
          <c:val>
            <c:numRef>
              <c:f>Sheet3!$B$5:$F$5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8-428E-B821-115D98413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25491632"/>
        <c:axId val="1"/>
      </c:barChart>
      <c:catAx>
        <c:axId val="42549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42549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2637362637362637"/>
          <c:y val="0"/>
          <c:w val="1"/>
          <c:h val="0.22677165354330708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FFFF0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00B050"/>
  </sheetPr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9525</xdr:rowOff>
    </xdr:from>
    <xdr:to>
      <xdr:col>0</xdr:col>
      <xdr:colOff>2619375</xdr:colOff>
      <xdr:row>2</xdr:row>
      <xdr:rowOff>666750</xdr:rowOff>
    </xdr:to>
    <xdr:pic>
      <xdr:nvPicPr>
        <xdr:cNvPr id="1103" name="Pilt 1" descr="16-JAP+LEADER-LOGO">
          <a:extLst>
            <a:ext uri="{FF2B5EF4-FFF2-40B4-BE49-F238E27FC236}">
              <a16:creationId xmlns:a16="http://schemas.microsoft.com/office/drawing/2014/main" id="{C8378262-0AEE-4120-A9BA-4C0B8E6F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23875"/>
          <a:ext cx="2457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5AB8124-DB2F-466C-9B7D-41A0FBC572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483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2E8EE9F-1544-41D3-BD96-E6D7137C01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CO5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" sqref="K2"/>
    </sheetView>
  </sheetViews>
  <sheetFormatPr defaultColWidth="8.85546875" defaultRowHeight="14.25" x14ac:dyDescent="0.2"/>
  <cols>
    <col min="1" max="1" width="39.28515625" style="7" customWidth="1"/>
    <col min="2" max="25" width="9.140625" style="6" customWidth="1"/>
    <col min="26" max="16384" width="8.85546875" style="7"/>
  </cols>
  <sheetData>
    <row r="1" spans="1:93" ht="20.45" customHeight="1" x14ac:dyDescent="0.2">
      <c r="A1" s="5" t="s">
        <v>46</v>
      </c>
      <c r="B1" s="63"/>
      <c r="C1" s="64"/>
      <c r="D1" s="64"/>
      <c r="E1" s="64"/>
      <c r="F1" s="64"/>
      <c r="G1" s="64"/>
      <c r="H1" s="64"/>
      <c r="I1" s="65"/>
      <c r="K1" s="62" t="s">
        <v>50</v>
      </c>
      <c r="Q1" s="29"/>
    </row>
    <row r="2" spans="1:93" ht="20.45" customHeight="1" x14ac:dyDescent="0.2">
      <c r="A2" s="5" t="s">
        <v>0</v>
      </c>
      <c r="B2" s="63"/>
      <c r="C2" s="64"/>
      <c r="D2" s="64"/>
      <c r="E2" s="64"/>
      <c r="F2" s="64"/>
      <c r="G2" s="64"/>
      <c r="H2" s="64"/>
      <c r="I2" s="65"/>
      <c r="Q2" s="29"/>
    </row>
    <row r="3" spans="1:93" s="8" customFormat="1" ht="36.75" customHeight="1" x14ac:dyDescent="0.2">
      <c r="B3" s="9">
        <v>44562</v>
      </c>
      <c r="C3" s="9">
        <v>44593</v>
      </c>
      <c r="D3" s="9">
        <v>44621</v>
      </c>
      <c r="E3" s="9">
        <v>44652</v>
      </c>
      <c r="F3" s="9">
        <v>44682</v>
      </c>
      <c r="G3" s="9">
        <v>44713</v>
      </c>
      <c r="H3" s="9">
        <v>44743</v>
      </c>
      <c r="I3" s="9">
        <v>44774</v>
      </c>
      <c r="J3" s="9">
        <v>44805</v>
      </c>
      <c r="K3" s="9">
        <v>44835</v>
      </c>
      <c r="L3" s="9">
        <v>44866</v>
      </c>
      <c r="M3" s="9">
        <v>44896</v>
      </c>
      <c r="N3" s="9">
        <v>44927</v>
      </c>
      <c r="O3" s="9">
        <v>44958</v>
      </c>
      <c r="P3" s="9">
        <v>44986</v>
      </c>
      <c r="Q3" s="9">
        <v>45017</v>
      </c>
      <c r="R3" s="9">
        <v>45047</v>
      </c>
      <c r="S3" s="9">
        <v>45078</v>
      </c>
      <c r="T3" s="9">
        <v>45108</v>
      </c>
      <c r="U3" s="9">
        <v>45139</v>
      </c>
      <c r="V3" s="9">
        <v>45170</v>
      </c>
      <c r="W3" s="9">
        <v>45200</v>
      </c>
      <c r="X3" s="9">
        <v>45231</v>
      </c>
      <c r="Y3" s="9">
        <v>45261</v>
      </c>
    </row>
    <row r="4" spans="1:93" x14ac:dyDescent="0.2">
      <c r="A4" s="10" t="s">
        <v>1</v>
      </c>
      <c r="B4" s="11"/>
      <c r="C4" s="12" t="s">
        <v>23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</row>
    <row r="5" spans="1:93" s="47" customFormat="1" ht="16.7" customHeight="1" x14ac:dyDescent="0.25">
      <c r="A5" s="30" t="s">
        <v>38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</row>
    <row r="6" spans="1:93" s="47" customFormat="1" ht="16.7" customHeight="1" x14ac:dyDescent="0.25">
      <c r="A6" s="30" t="s">
        <v>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</row>
    <row r="7" spans="1:93" s="47" customFormat="1" ht="16.7" customHeight="1" x14ac:dyDescent="0.25">
      <c r="A7" s="30" t="s">
        <v>40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</row>
    <row r="8" spans="1:93" s="47" customFormat="1" ht="16.7" customHeight="1" x14ac:dyDescent="0.25">
      <c r="A8" s="30" t="s">
        <v>27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</row>
    <row r="9" spans="1:93" s="47" customFormat="1" ht="16.7" customHeight="1" x14ac:dyDescent="0.25">
      <c r="A9" s="30" t="s">
        <v>28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</row>
    <row r="10" spans="1:93" s="47" customFormat="1" ht="16.7" customHeight="1" x14ac:dyDescent="0.25">
      <c r="A10" s="30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</row>
    <row r="11" spans="1:93" s="47" customFormat="1" ht="16.7" customHeight="1" x14ac:dyDescent="0.25">
      <c r="A11" s="30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</row>
    <row r="12" spans="1:93" s="47" customFormat="1" ht="16.7" customHeight="1" x14ac:dyDescent="0.25">
      <c r="A12" s="30" t="s">
        <v>48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</row>
    <row r="13" spans="1:93" s="47" customFormat="1" ht="16.7" customHeight="1" x14ac:dyDescent="0.25">
      <c r="A13" s="30" t="s">
        <v>29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</row>
    <row r="14" spans="1:93" s="20" customFormat="1" ht="18" customHeight="1" x14ac:dyDescent="0.25">
      <c r="A14" s="20" t="s">
        <v>7</v>
      </c>
      <c r="B14" s="21">
        <f>SUM(B5:B13)</f>
        <v>0</v>
      </c>
      <c r="C14" s="21">
        <f t="shared" ref="C14:K14" si="0">SUM(C5:C13)</f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ref="L14:Y14" si="1">SUM(L5:L13)</f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21">
        <f t="shared" si="1"/>
        <v>0</v>
      </c>
      <c r="U14" s="21">
        <f t="shared" si="1"/>
        <v>0</v>
      </c>
      <c r="V14" s="21">
        <f t="shared" si="1"/>
        <v>0</v>
      </c>
      <c r="W14" s="21">
        <f t="shared" si="1"/>
        <v>0</v>
      </c>
      <c r="X14" s="21">
        <f t="shared" si="1"/>
        <v>0</v>
      </c>
      <c r="Y14" s="21">
        <f t="shared" si="1"/>
        <v>0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</row>
    <row r="15" spans="1:93" ht="21" customHeight="1" x14ac:dyDescent="0.2">
      <c r="A15" s="10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</row>
    <row r="16" spans="1:93" s="37" customFormat="1" ht="16.7" customHeight="1" x14ac:dyDescent="0.25">
      <c r="A16" s="32" t="s">
        <v>32</v>
      </c>
      <c r="B16" s="33"/>
      <c r="C16" s="33"/>
      <c r="D16" s="33"/>
      <c r="E16" s="33"/>
      <c r="F16" s="33"/>
      <c r="G16" s="33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</row>
    <row r="17" spans="1:93" s="37" customFormat="1" ht="16.7" customHeight="1" x14ac:dyDescent="0.25">
      <c r="A17" s="32" t="s">
        <v>2</v>
      </c>
      <c r="B17" s="33"/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</row>
    <row r="18" spans="1:93" s="37" customFormat="1" ht="16.7" customHeight="1" x14ac:dyDescent="0.25">
      <c r="A18" s="32" t="s">
        <v>3</v>
      </c>
      <c r="B18" s="33"/>
      <c r="C18" s="33"/>
      <c r="D18" s="33"/>
      <c r="E18" s="33"/>
      <c r="F18" s="33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</row>
    <row r="19" spans="1:93" s="37" customFormat="1" ht="16.7" customHeight="1" x14ac:dyDescent="0.25">
      <c r="A19" s="32" t="s">
        <v>4</v>
      </c>
      <c r="B19" s="33"/>
      <c r="C19" s="33"/>
      <c r="D19" s="33"/>
      <c r="E19" s="33"/>
      <c r="F19" s="33"/>
      <c r="G19" s="33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</row>
    <row r="20" spans="1:93" s="37" customFormat="1" ht="16.7" customHeight="1" x14ac:dyDescent="0.25">
      <c r="A20" s="32" t="s">
        <v>5</v>
      </c>
      <c r="B20" s="33"/>
      <c r="C20" s="33"/>
      <c r="D20" s="33"/>
      <c r="E20" s="33"/>
      <c r="F20" s="33"/>
      <c r="G20" s="33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</row>
    <row r="21" spans="1:93" s="43" customFormat="1" ht="21" customHeight="1" x14ac:dyDescent="0.2">
      <c r="A21" s="38" t="s">
        <v>10</v>
      </c>
      <c r="B21" s="39"/>
      <c r="C21" s="39"/>
      <c r="D21" s="39"/>
      <c r="E21" s="39"/>
      <c r="F21" s="39"/>
      <c r="G21" s="39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</row>
    <row r="22" spans="1:93" s="37" customFormat="1" ht="16.7" customHeight="1" x14ac:dyDescent="0.25">
      <c r="A22" s="32" t="s">
        <v>41</v>
      </c>
      <c r="B22" s="48"/>
      <c r="C22" s="48"/>
      <c r="D22" s="48"/>
      <c r="E22" s="48"/>
      <c r="F22" s="48"/>
      <c r="G22" s="48"/>
      <c r="H22" s="48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</row>
    <row r="23" spans="1:93" s="37" customFormat="1" ht="16.7" customHeight="1" x14ac:dyDescent="0.25">
      <c r="A23" s="32" t="s">
        <v>39</v>
      </c>
      <c r="B23" s="48"/>
      <c r="C23" s="48"/>
      <c r="D23" s="48"/>
      <c r="E23" s="48"/>
      <c r="F23" s="48"/>
      <c r="G23" s="48"/>
      <c r="H23" s="4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</row>
    <row r="24" spans="1:93" s="37" customFormat="1" ht="16.7" customHeight="1" x14ac:dyDescent="0.25">
      <c r="A24" s="32" t="s">
        <v>40</v>
      </c>
      <c r="B24" s="48"/>
      <c r="C24" s="48"/>
      <c r="D24" s="48"/>
      <c r="E24" s="48"/>
      <c r="F24" s="48"/>
      <c r="G24" s="48"/>
      <c r="H24" s="4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</row>
    <row r="25" spans="1:93" s="37" customFormat="1" ht="16.7" customHeight="1" x14ac:dyDescent="0.25">
      <c r="A25" s="32" t="s">
        <v>27</v>
      </c>
      <c r="B25" s="48"/>
      <c r="C25" s="48"/>
      <c r="D25" s="48"/>
      <c r="E25" s="48"/>
      <c r="F25" s="48"/>
      <c r="G25" s="48"/>
      <c r="H25" s="48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</row>
    <row r="26" spans="1:93" s="37" customFormat="1" ht="16.7" customHeight="1" x14ac:dyDescent="0.25">
      <c r="A26" s="32" t="s">
        <v>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</row>
    <row r="27" spans="1:93" s="37" customFormat="1" ht="16.7" customHeight="1" x14ac:dyDescent="0.25">
      <c r="A27" s="32" t="s">
        <v>11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</row>
    <row r="28" spans="1:93" s="37" customFormat="1" ht="16.7" customHeight="1" x14ac:dyDescent="0.25">
      <c r="A28" s="32" t="s">
        <v>33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</row>
    <row r="29" spans="1:93" s="37" customFormat="1" ht="16.7" customHeight="1" x14ac:dyDescent="0.25">
      <c r="A29" s="32" t="s">
        <v>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</row>
    <row r="30" spans="1:93" s="37" customFormat="1" ht="16.7" customHeight="1" x14ac:dyDescent="0.25">
      <c r="A30" s="3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</row>
    <row r="31" spans="1:93" s="37" customFormat="1" ht="16.7" customHeight="1" x14ac:dyDescent="0.25">
      <c r="A31" s="3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</row>
    <row r="32" spans="1:93" s="43" customFormat="1" ht="21" customHeight="1" x14ac:dyDescent="0.2">
      <c r="A32" s="38" t="s">
        <v>13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</row>
    <row r="33" spans="1:93" s="37" customFormat="1" ht="16.7" customHeight="1" x14ac:dyDescent="0.25">
      <c r="A33" s="32" t="s">
        <v>37</v>
      </c>
      <c r="B33" s="48"/>
      <c r="C33" s="48"/>
      <c r="D33" s="48"/>
      <c r="E33" s="48"/>
      <c r="F33" s="48"/>
      <c r="G33" s="48"/>
      <c r="H33" s="48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</row>
    <row r="34" spans="1:93" s="37" customFormat="1" ht="16.7" customHeight="1" x14ac:dyDescent="0.25">
      <c r="A34" s="32" t="s">
        <v>30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</row>
    <row r="35" spans="1:93" s="37" customFormat="1" ht="16.7" customHeight="1" x14ac:dyDescent="0.25">
      <c r="A35" s="32" t="s">
        <v>14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</row>
    <row r="36" spans="1:93" s="37" customFormat="1" ht="16.7" customHeight="1" x14ac:dyDescent="0.25">
      <c r="A36" s="32" t="s">
        <v>15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</row>
    <row r="37" spans="1:93" s="37" customFormat="1" ht="16.7" customHeight="1" x14ac:dyDescent="0.25">
      <c r="A37" s="32" t="s">
        <v>16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</row>
    <row r="38" spans="1:93" s="37" customFormat="1" ht="16.7" customHeight="1" x14ac:dyDescent="0.25">
      <c r="A38" s="32" t="s">
        <v>31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</row>
    <row r="39" spans="1:93" s="43" customFormat="1" ht="21" customHeight="1" x14ac:dyDescent="0.2">
      <c r="A39" s="38" t="s">
        <v>17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</row>
    <row r="40" spans="1:93" s="37" customFormat="1" ht="16.7" customHeight="1" x14ac:dyDescent="0.25">
      <c r="A40" s="32" t="s">
        <v>38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</row>
    <row r="41" spans="1:93" s="37" customFormat="1" ht="16.7" customHeight="1" x14ac:dyDescent="0.25">
      <c r="A41" s="32" t="s">
        <v>39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</row>
    <row r="42" spans="1:93" s="37" customFormat="1" ht="16.7" customHeight="1" x14ac:dyDescent="0.25">
      <c r="A42" s="32" t="s">
        <v>40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</row>
    <row r="43" spans="1:93" s="37" customFormat="1" ht="16.7" customHeight="1" x14ac:dyDescent="0.25">
      <c r="A43" s="32" t="s">
        <v>27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</row>
    <row r="44" spans="1:93" s="37" customFormat="1" ht="16.7" customHeight="1" x14ac:dyDescent="0.25">
      <c r="A44" s="32" t="s">
        <v>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</row>
    <row r="45" spans="1:93" s="19" customFormat="1" ht="16.7" customHeight="1" x14ac:dyDescent="0.25">
      <c r="A45" s="15" t="s">
        <v>11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</row>
    <row r="46" spans="1:93" s="19" customFormat="1" ht="16.7" customHeight="1" x14ac:dyDescent="0.25">
      <c r="A46" s="15" t="s">
        <v>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</row>
    <row r="47" spans="1:93" s="19" customFormat="1" ht="16.7" customHeight="1" x14ac:dyDescent="0.25">
      <c r="A47" s="15" t="s">
        <v>18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</row>
    <row r="48" spans="1:93" s="19" customFormat="1" ht="16.7" customHeight="1" x14ac:dyDescent="0.25">
      <c r="A48" s="15" t="s">
        <v>19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</row>
    <row r="49" spans="1:93" s="19" customFormat="1" ht="16.7" customHeight="1" x14ac:dyDescent="0.25">
      <c r="A49" s="15" t="s">
        <v>12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</row>
    <row r="50" spans="1:93" s="20" customFormat="1" ht="21" customHeight="1" x14ac:dyDescent="0.25">
      <c r="A50" s="20" t="s">
        <v>20</v>
      </c>
      <c r="B50" s="21">
        <f t="shared" ref="B50:Y50" si="2">SUM(B16:B49)</f>
        <v>0</v>
      </c>
      <c r="C50" s="21">
        <f t="shared" si="2"/>
        <v>0</v>
      </c>
      <c r="D50" s="21">
        <f t="shared" si="2"/>
        <v>0</v>
      </c>
      <c r="E50" s="21">
        <f t="shared" si="2"/>
        <v>0</v>
      </c>
      <c r="F50" s="21">
        <f t="shared" si="2"/>
        <v>0</v>
      </c>
      <c r="G50" s="21">
        <f t="shared" si="2"/>
        <v>0</v>
      </c>
      <c r="H50" s="21">
        <f t="shared" si="2"/>
        <v>0</v>
      </c>
      <c r="I50" s="21">
        <f t="shared" si="2"/>
        <v>0</v>
      </c>
      <c r="J50" s="21">
        <f t="shared" si="2"/>
        <v>0</v>
      </c>
      <c r="K50" s="21">
        <f t="shared" si="2"/>
        <v>0</v>
      </c>
      <c r="L50" s="21">
        <f t="shared" si="2"/>
        <v>0</v>
      </c>
      <c r="M50" s="21">
        <f t="shared" si="2"/>
        <v>0</v>
      </c>
      <c r="N50" s="21">
        <f t="shared" si="2"/>
        <v>0</v>
      </c>
      <c r="O50" s="21">
        <f t="shared" si="2"/>
        <v>0</v>
      </c>
      <c r="P50" s="21">
        <f t="shared" si="2"/>
        <v>0</v>
      </c>
      <c r="Q50" s="21">
        <f t="shared" si="2"/>
        <v>0</v>
      </c>
      <c r="R50" s="21">
        <f t="shared" si="2"/>
        <v>0</v>
      </c>
      <c r="S50" s="21">
        <f t="shared" si="2"/>
        <v>0</v>
      </c>
      <c r="T50" s="21">
        <f t="shared" si="2"/>
        <v>0</v>
      </c>
      <c r="U50" s="21">
        <f t="shared" si="2"/>
        <v>0</v>
      </c>
      <c r="V50" s="21">
        <f t="shared" si="2"/>
        <v>0</v>
      </c>
      <c r="W50" s="21">
        <f t="shared" si="2"/>
        <v>0</v>
      </c>
      <c r="X50" s="21">
        <f t="shared" si="2"/>
        <v>0</v>
      </c>
      <c r="Y50" s="21">
        <f t="shared" si="2"/>
        <v>0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</row>
    <row r="51" spans="1:93" s="51" customFormat="1" ht="17.25" customHeight="1" x14ac:dyDescent="0.2">
      <c r="A51" s="51" t="s">
        <v>21</v>
      </c>
      <c r="B51" s="52">
        <f t="shared" ref="B51:Y51" si="3">B14-B50</f>
        <v>0</v>
      </c>
      <c r="C51" s="52">
        <f t="shared" si="3"/>
        <v>0</v>
      </c>
      <c r="D51" s="52">
        <f t="shared" si="3"/>
        <v>0</v>
      </c>
      <c r="E51" s="52">
        <f t="shared" si="3"/>
        <v>0</v>
      </c>
      <c r="F51" s="52">
        <f t="shared" si="3"/>
        <v>0</v>
      </c>
      <c r="G51" s="52">
        <f t="shared" si="3"/>
        <v>0</v>
      </c>
      <c r="H51" s="52">
        <f t="shared" si="3"/>
        <v>0</v>
      </c>
      <c r="I51" s="52">
        <f t="shared" si="3"/>
        <v>0</v>
      </c>
      <c r="J51" s="52">
        <f t="shared" si="3"/>
        <v>0</v>
      </c>
      <c r="K51" s="52">
        <f t="shared" si="3"/>
        <v>0</v>
      </c>
      <c r="L51" s="52">
        <f t="shared" si="3"/>
        <v>0</v>
      </c>
      <c r="M51" s="52">
        <f t="shared" si="3"/>
        <v>0</v>
      </c>
      <c r="N51" s="52">
        <f t="shared" si="3"/>
        <v>0</v>
      </c>
      <c r="O51" s="52">
        <f t="shared" si="3"/>
        <v>0</v>
      </c>
      <c r="P51" s="52">
        <f t="shared" si="3"/>
        <v>0</v>
      </c>
      <c r="Q51" s="52">
        <f t="shared" si="3"/>
        <v>0</v>
      </c>
      <c r="R51" s="52">
        <f t="shared" si="3"/>
        <v>0</v>
      </c>
      <c r="S51" s="52">
        <f t="shared" si="3"/>
        <v>0</v>
      </c>
      <c r="T51" s="52">
        <f t="shared" si="3"/>
        <v>0</v>
      </c>
      <c r="U51" s="52">
        <f t="shared" si="3"/>
        <v>0</v>
      </c>
      <c r="V51" s="52">
        <f t="shared" si="3"/>
        <v>0</v>
      </c>
      <c r="W51" s="52">
        <f t="shared" si="3"/>
        <v>0</v>
      </c>
      <c r="X51" s="52">
        <f t="shared" si="3"/>
        <v>0</v>
      </c>
      <c r="Y51" s="52">
        <f t="shared" si="3"/>
        <v>0</v>
      </c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</row>
    <row r="52" spans="1:93" s="51" customFormat="1" ht="17.25" customHeight="1" x14ac:dyDescent="0.2">
      <c r="A52" s="51" t="s">
        <v>22</v>
      </c>
      <c r="B52" s="52">
        <f>B4+B51</f>
        <v>0</v>
      </c>
      <c r="C52" s="52">
        <f t="shared" ref="C52:Y52" si="4">B52+C51</f>
        <v>0</v>
      </c>
      <c r="D52" s="52">
        <f t="shared" si="4"/>
        <v>0</v>
      </c>
      <c r="E52" s="52">
        <f t="shared" si="4"/>
        <v>0</v>
      </c>
      <c r="F52" s="52">
        <f t="shared" si="4"/>
        <v>0</v>
      </c>
      <c r="G52" s="52">
        <f t="shared" si="4"/>
        <v>0</v>
      </c>
      <c r="H52" s="52">
        <f t="shared" si="4"/>
        <v>0</v>
      </c>
      <c r="I52" s="52">
        <f t="shared" si="4"/>
        <v>0</v>
      </c>
      <c r="J52" s="52">
        <f t="shared" si="4"/>
        <v>0</v>
      </c>
      <c r="K52" s="52">
        <f t="shared" si="4"/>
        <v>0</v>
      </c>
      <c r="L52" s="52">
        <f t="shared" si="4"/>
        <v>0</v>
      </c>
      <c r="M52" s="52">
        <f t="shared" si="4"/>
        <v>0</v>
      </c>
      <c r="N52" s="52">
        <f t="shared" si="4"/>
        <v>0</v>
      </c>
      <c r="O52" s="52">
        <f t="shared" si="4"/>
        <v>0</v>
      </c>
      <c r="P52" s="52">
        <f t="shared" si="4"/>
        <v>0</v>
      </c>
      <c r="Q52" s="52">
        <f t="shared" si="4"/>
        <v>0</v>
      </c>
      <c r="R52" s="52">
        <f t="shared" si="4"/>
        <v>0</v>
      </c>
      <c r="S52" s="52">
        <f t="shared" si="4"/>
        <v>0</v>
      </c>
      <c r="T52" s="52">
        <f t="shared" si="4"/>
        <v>0</v>
      </c>
      <c r="U52" s="52">
        <f t="shared" si="4"/>
        <v>0</v>
      </c>
      <c r="V52" s="52">
        <f t="shared" si="4"/>
        <v>0</v>
      </c>
      <c r="W52" s="52">
        <f t="shared" si="4"/>
        <v>0</v>
      </c>
      <c r="X52" s="52">
        <f t="shared" si="4"/>
        <v>0</v>
      </c>
      <c r="Y52" s="52">
        <f t="shared" si="4"/>
        <v>0</v>
      </c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</row>
  </sheetData>
  <sheetProtection selectLockedCells="1" selectUnlockedCells="1"/>
  <mergeCells count="2">
    <mergeCell ref="B1:I1"/>
    <mergeCell ref="B2:I2"/>
  </mergeCells>
  <phoneticPr fontId="1" type="noConversion"/>
  <pageMargins left="0.70866141732283472" right="0.31496062992125984" top="0.59055118110236227" bottom="0.47244094488188981" header="0.31496062992125984" footer="0.31496062992125984"/>
  <pageSetup paperSize="8" scale="66" orientation="landscape" r:id="rId1"/>
  <headerFooter>
    <oddHeader>&amp;R&amp;"-,Italic"&amp;10&amp;F,  lk &amp;P (&amp;N)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O5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I1" sqref="I1"/>
    </sheetView>
  </sheetViews>
  <sheetFormatPr defaultColWidth="8.85546875" defaultRowHeight="14.25" x14ac:dyDescent="0.2"/>
  <cols>
    <col min="1" max="1" width="41.85546875" style="7" customWidth="1"/>
    <col min="2" max="6" width="14.140625" style="6" customWidth="1"/>
    <col min="7" max="16384" width="8.85546875" style="7"/>
  </cols>
  <sheetData>
    <row r="1" spans="1:93" ht="18" customHeight="1" x14ac:dyDescent="0.2">
      <c r="A1" s="26" t="s">
        <v>46</v>
      </c>
      <c r="B1" s="66">
        <f>'2022-2023 kuude lõikes'!B1:I1</f>
        <v>0</v>
      </c>
      <c r="C1" s="67"/>
      <c r="D1" s="67"/>
      <c r="E1" s="67"/>
      <c r="F1" s="67"/>
    </row>
    <row r="2" spans="1:93" ht="18" customHeight="1" x14ac:dyDescent="0.2">
      <c r="A2" s="26" t="s">
        <v>0</v>
      </c>
      <c r="B2" s="66">
        <f>'2022-2023 kuude lõikes'!B2:I2</f>
        <v>0</v>
      </c>
      <c r="C2" s="67"/>
      <c r="D2" s="67"/>
      <c r="E2" s="67"/>
      <c r="F2" s="67"/>
    </row>
    <row r="3" spans="1:93" s="58" customFormat="1" ht="18" hidden="1" customHeight="1" x14ac:dyDescent="0.2">
      <c r="A3" s="56"/>
      <c r="B3" s="57"/>
      <c r="C3" s="57">
        <f>SUM(C6:C10)</f>
        <v>0</v>
      </c>
      <c r="D3" s="57">
        <f t="shared" ref="D3:F3" si="0">SUM(D6:D10)</f>
        <v>0</v>
      </c>
      <c r="E3" s="57">
        <f t="shared" si="0"/>
        <v>0</v>
      </c>
      <c r="F3" s="57">
        <f t="shared" si="0"/>
        <v>0</v>
      </c>
    </row>
    <row r="4" spans="1:93" ht="32.450000000000003" customHeight="1" x14ac:dyDescent="0.2">
      <c r="A4" s="59" t="s">
        <v>44</v>
      </c>
      <c r="B4" s="27" t="s">
        <v>34</v>
      </c>
      <c r="C4" s="27" t="s">
        <v>35</v>
      </c>
      <c r="D4" s="27" t="s">
        <v>36</v>
      </c>
      <c r="E4" s="27" t="s">
        <v>42</v>
      </c>
      <c r="F4" s="27" t="s">
        <v>43</v>
      </c>
    </row>
    <row r="5" spans="1:93" x14ac:dyDescent="0.2">
      <c r="A5" s="10" t="s">
        <v>1</v>
      </c>
      <c r="B5" s="11">
        <f>'2022-2023 kuude lõikes'!B4</f>
        <v>0</v>
      </c>
      <c r="C5" s="28" t="s">
        <v>23</v>
      </c>
      <c r="D5" s="13"/>
      <c r="E5" s="13"/>
      <c r="F5" s="13"/>
      <c r="G5" s="60" t="s">
        <v>45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</row>
    <row r="6" spans="1:93" s="19" customFormat="1" ht="16.7" customHeight="1" x14ac:dyDescent="0.2">
      <c r="A6" s="15" t="str">
        <f>'2022-2023 kuude lõikes'!A5</f>
        <v>1.</v>
      </c>
      <c r="B6" s="16">
        <f>SUM('2022-2023 kuude lõikes'!B5:M5)</f>
        <v>0</v>
      </c>
      <c r="C6" s="16">
        <f>SUM('2022-2023 kuude lõikes'!N5:Y5)</f>
        <v>0</v>
      </c>
      <c r="D6" s="16">
        <f>SUM(C6*1.06)</f>
        <v>0</v>
      </c>
      <c r="E6" s="16">
        <f>SUM(D6*1.05)</f>
        <v>0</v>
      </c>
      <c r="F6" s="16">
        <f>SUM(E6*1.05)</f>
        <v>0</v>
      </c>
      <c r="G6" s="61" t="e">
        <f>SUM((F3-C3)/C3)</f>
        <v>#DIV/0!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</row>
    <row r="7" spans="1:93" s="19" customFormat="1" ht="16.7" customHeight="1" x14ac:dyDescent="0.2">
      <c r="A7" s="15" t="str">
        <f>'2022-2023 kuude lõikes'!A6</f>
        <v>2.</v>
      </c>
      <c r="B7" s="16">
        <f>SUM('2022-2023 kuude lõikes'!B6:M6)</f>
        <v>0</v>
      </c>
      <c r="C7" s="16">
        <f>SUM('2022-2023 kuude lõikes'!N6:Y6)</f>
        <v>0</v>
      </c>
      <c r="D7" s="16">
        <f t="shared" ref="D7:F7" si="1">SUM(C7*1.05)</f>
        <v>0</v>
      </c>
      <c r="E7" s="16">
        <f t="shared" si="1"/>
        <v>0</v>
      </c>
      <c r="F7" s="16">
        <f t="shared" si="1"/>
        <v>0</v>
      </c>
      <c r="G7" s="5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</row>
    <row r="8" spans="1:93" s="19" customFormat="1" ht="16.7" customHeight="1" x14ac:dyDescent="0.2">
      <c r="A8" s="15" t="str">
        <f>'2022-2023 kuude lõikes'!A7</f>
        <v>3.</v>
      </c>
      <c r="B8" s="16">
        <f>SUM('2022-2023 kuude lõikes'!B7:M7)</f>
        <v>0</v>
      </c>
      <c r="C8" s="16">
        <f>SUM('2022-2023 kuude lõikes'!N7:Y7)</f>
        <v>0</v>
      </c>
      <c r="D8" s="16">
        <v>0</v>
      </c>
      <c r="E8" s="16">
        <v>0</v>
      </c>
      <c r="F8" s="16">
        <v>0</v>
      </c>
      <c r="G8" s="4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</row>
    <row r="9" spans="1:93" s="19" customFormat="1" ht="16.7" customHeight="1" x14ac:dyDescent="0.2">
      <c r="A9" s="15" t="str">
        <f>'2022-2023 kuude lõikes'!A8</f>
        <v>4.</v>
      </c>
      <c r="B9" s="16">
        <f>SUM('2022-2023 kuude lõikes'!B8:M8)</f>
        <v>0</v>
      </c>
      <c r="C9" s="16">
        <f>SUM('2022-2023 kuude lõikes'!N8:Y8)</f>
        <v>0</v>
      </c>
      <c r="D9" s="16">
        <v>0</v>
      </c>
      <c r="E9" s="16">
        <v>0</v>
      </c>
      <c r="F9" s="16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</row>
    <row r="10" spans="1:93" s="19" customFormat="1" ht="16.7" customHeight="1" x14ac:dyDescent="0.2">
      <c r="A10" s="15" t="str">
        <f>'2022-2023 kuude lõikes'!A9</f>
        <v>5.</v>
      </c>
      <c r="B10" s="16">
        <f>SUM('2022-2023 kuude lõikes'!B9:M9)</f>
        <v>0</v>
      </c>
      <c r="C10" s="16">
        <f>SUM('2022-2023 kuude lõikes'!N9:Y9)</f>
        <v>0</v>
      </c>
      <c r="D10" s="16">
        <v>0</v>
      </c>
      <c r="E10" s="16">
        <v>0</v>
      </c>
      <c r="F10" s="1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</row>
    <row r="11" spans="1:93" s="19" customFormat="1" ht="16.7" customHeight="1" x14ac:dyDescent="0.2">
      <c r="A11" s="15" t="str">
        <f>'2022-2023 kuude lõikes'!A10</f>
        <v>Pangalaen</v>
      </c>
      <c r="B11" s="16">
        <f>SUM('2022-2023 kuude lõikes'!B10:M10)</f>
        <v>0</v>
      </c>
      <c r="C11" s="16">
        <f>SUM('2022-2023 kuude lõikes'!N10:Y10)</f>
        <v>0</v>
      </c>
      <c r="D11" s="16">
        <v>0</v>
      </c>
      <c r="E11" s="16">
        <v>0</v>
      </c>
      <c r="F11" s="16"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</row>
    <row r="12" spans="1:93" s="19" customFormat="1" ht="16.7" customHeight="1" x14ac:dyDescent="0.2">
      <c r="A12" s="15" t="str">
        <f>'2022-2023 kuude lõikes'!A11</f>
        <v>Laen omankelt,  liikmetelt, eraisikutelt</v>
      </c>
      <c r="B12" s="16">
        <f>SUM('2022-2023 kuude lõikes'!B11:M11)</f>
        <v>0</v>
      </c>
      <c r="C12" s="16">
        <f>SUM('2022-2023 kuude lõikes'!N11:Y11)</f>
        <v>0</v>
      </c>
      <c r="D12" s="16">
        <v>0</v>
      </c>
      <c r="E12" s="16">
        <v>0</v>
      </c>
      <c r="F12" s="16"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</row>
    <row r="13" spans="1:93" s="19" customFormat="1" ht="16.7" customHeight="1" x14ac:dyDescent="0.2">
      <c r="A13" s="15" t="str">
        <f>'2022-2023 kuude lõikes'!A12</f>
        <v>KOV jms toetus</v>
      </c>
      <c r="B13" s="16">
        <f>SUM('2022-2023 kuude lõikes'!B12:M12)</f>
        <v>0</v>
      </c>
      <c r="C13" s="16">
        <f>SUM('2022-2023 kuude lõikes'!N12:Y12)</f>
        <v>0</v>
      </c>
      <c r="D13" s="16">
        <v>0</v>
      </c>
      <c r="E13" s="16">
        <v>0</v>
      </c>
      <c r="F13" s="16"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</row>
    <row r="14" spans="1:93" s="19" customFormat="1" ht="16.7" customHeight="1" x14ac:dyDescent="0.2">
      <c r="A14" s="15" t="str">
        <f>'2022-2023 kuude lõikes'!A13</f>
        <v>PRIA LEADER toetus</v>
      </c>
      <c r="B14" s="16">
        <f>SUM('2022-2023 kuude lõikes'!B13:M13)</f>
        <v>0</v>
      </c>
      <c r="C14" s="16">
        <f>SUM('2022-2023 kuude lõikes'!N13:Y13)</f>
        <v>0</v>
      </c>
      <c r="D14" s="16">
        <v>0</v>
      </c>
      <c r="E14" s="16">
        <v>0</v>
      </c>
      <c r="F14" s="16"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</row>
    <row r="15" spans="1:93" s="20" customFormat="1" ht="18" customHeight="1" x14ac:dyDescent="0.25">
      <c r="A15" s="20" t="s">
        <v>7</v>
      </c>
      <c r="B15" s="21">
        <f>SUM(B6:B14)</f>
        <v>0</v>
      </c>
      <c r="C15" s="21">
        <f>SUM(C6:C14)</f>
        <v>0</v>
      </c>
      <c r="D15" s="21">
        <f>SUM(D6:D14)</f>
        <v>0</v>
      </c>
      <c r="E15" s="21">
        <f>SUM(E6:E14)</f>
        <v>0</v>
      </c>
      <c r="F15" s="21">
        <f>SUM(F6:F14)</f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</row>
    <row r="16" spans="1:93" ht="21" customHeight="1" x14ac:dyDescent="0.2">
      <c r="A16" s="10" t="s">
        <v>9</v>
      </c>
      <c r="B16" s="24"/>
      <c r="C16" s="24"/>
      <c r="D16" s="24"/>
      <c r="E16" s="24"/>
      <c r="F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</row>
    <row r="17" spans="1:93" s="19" customFormat="1" ht="16.7" customHeight="1" x14ac:dyDescent="0.2">
      <c r="A17" s="15" t="str">
        <f>'2022-2023 kuude lõikes'!A16</f>
        <v>1. Ruumide rent, sh elekter</v>
      </c>
      <c r="B17" s="16">
        <f>SUM('2022-2023 kuude lõikes'!B16:M16)</f>
        <v>0</v>
      </c>
      <c r="C17" s="16">
        <f>SUM('2022-2023 kuude lõikes'!N16:Y16)</f>
        <v>0</v>
      </c>
      <c r="D17" s="16">
        <v>0</v>
      </c>
      <c r="E17" s="16">
        <v>0</v>
      </c>
      <c r="F17" s="16"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</row>
    <row r="18" spans="1:93" s="19" customFormat="1" ht="16.7" customHeight="1" x14ac:dyDescent="0.2">
      <c r="A18" s="15" t="str">
        <f>'2022-2023 kuude lõikes'!A17</f>
        <v xml:space="preserve">2. </v>
      </c>
      <c r="B18" s="16">
        <f>SUM('2022-2023 kuude lõikes'!B17:M17)</f>
        <v>0</v>
      </c>
      <c r="C18" s="16">
        <f>SUM('2022-2023 kuude lõikes'!N17:Y17)</f>
        <v>0</v>
      </c>
      <c r="D18" s="16">
        <v>0</v>
      </c>
      <c r="E18" s="16">
        <v>0</v>
      </c>
      <c r="F18" s="16"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</row>
    <row r="19" spans="1:93" s="19" customFormat="1" ht="16.7" customHeight="1" x14ac:dyDescent="0.2">
      <c r="A19" s="15" t="str">
        <f>'2022-2023 kuude lõikes'!A18</f>
        <v xml:space="preserve">3. </v>
      </c>
      <c r="B19" s="16">
        <f>SUM('2022-2023 kuude lõikes'!B18:M18)</f>
        <v>0</v>
      </c>
      <c r="C19" s="16">
        <f>SUM('2022-2023 kuude lõikes'!N18:Y18)</f>
        <v>0</v>
      </c>
      <c r="D19" s="16">
        <v>0</v>
      </c>
      <c r="E19" s="16">
        <v>0</v>
      </c>
      <c r="F19" s="16"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</row>
    <row r="20" spans="1:93" s="19" customFormat="1" ht="16.7" customHeight="1" x14ac:dyDescent="0.2">
      <c r="A20" s="15" t="str">
        <f>'2022-2023 kuude lõikes'!A19</f>
        <v xml:space="preserve">4. </v>
      </c>
      <c r="B20" s="16">
        <f>SUM('2022-2023 kuude lõikes'!B19:M19)</f>
        <v>0</v>
      </c>
      <c r="C20" s="16">
        <f>SUM('2022-2023 kuude lõikes'!N19:Y19)</f>
        <v>0</v>
      </c>
      <c r="D20" s="16">
        <v>0</v>
      </c>
      <c r="E20" s="16">
        <v>0</v>
      </c>
      <c r="F20" s="16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</row>
    <row r="21" spans="1:93" s="19" customFormat="1" ht="16.7" customHeight="1" x14ac:dyDescent="0.2">
      <c r="A21" s="15" t="str">
        <f>'2022-2023 kuude lõikes'!A20</f>
        <v xml:space="preserve">5. </v>
      </c>
      <c r="B21" s="16">
        <f>SUM('2022-2023 kuude lõikes'!B20:M20)</f>
        <v>0</v>
      </c>
      <c r="C21" s="16">
        <f>SUM('2022-2023 kuude lõikes'!N20:Y20)</f>
        <v>0</v>
      </c>
      <c r="D21" s="16">
        <v>0</v>
      </c>
      <c r="E21" s="16">
        <v>0</v>
      </c>
      <c r="F21" s="16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</row>
    <row r="22" spans="1:93" ht="21" customHeight="1" x14ac:dyDescent="0.2">
      <c r="A22" s="10" t="s">
        <v>10</v>
      </c>
      <c r="B22" s="24"/>
      <c r="C22" s="24"/>
      <c r="D22" s="24"/>
      <c r="E22" s="24"/>
      <c r="F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</row>
    <row r="23" spans="1:93" s="19" customFormat="1" ht="16.7" customHeight="1" x14ac:dyDescent="0.2">
      <c r="A23" s="15" t="str">
        <f>'2022-2023 kuude lõikes'!A22</f>
        <v xml:space="preserve">1. </v>
      </c>
      <c r="B23" s="16">
        <f>SUM('2022-2023 kuude lõikes'!B22:M22)</f>
        <v>0</v>
      </c>
      <c r="C23" s="16">
        <f>SUM('2022-2023 kuude lõikes'!N22:Y22)</f>
        <v>0</v>
      </c>
      <c r="D23" s="16">
        <v>0</v>
      </c>
      <c r="E23" s="16">
        <v>0</v>
      </c>
      <c r="F23" s="16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</row>
    <row r="24" spans="1:93" s="19" customFormat="1" ht="16.7" customHeight="1" x14ac:dyDescent="0.2">
      <c r="A24" s="15" t="str">
        <f>'2022-2023 kuude lõikes'!A23</f>
        <v>2.</v>
      </c>
      <c r="B24" s="16">
        <f>SUM('2022-2023 kuude lõikes'!B23:M23)</f>
        <v>0</v>
      </c>
      <c r="C24" s="16">
        <f>SUM('2022-2023 kuude lõikes'!N23:Y23)</f>
        <v>0</v>
      </c>
      <c r="D24" s="16">
        <v>0</v>
      </c>
      <c r="E24" s="16">
        <v>0</v>
      </c>
      <c r="F24" s="16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</row>
    <row r="25" spans="1:93" s="19" customFormat="1" ht="16.7" customHeight="1" x14ac:dyDescent="0.2">
      <c r="A25" s="15" t="str">
        <f>'2022-2023 kuude lõikes'!A24</f>
        <v>3.</v>
      </c>
      <c r="B25" s="16">
        <f>SUM('2022-2023 kuude lõikes'!B24:M24)</f>
        <v>0</v>
      </c>
      <c r="C25" s="16">
        <f>SUM('2022-2023 kuude lõikes'!N24:Y24)</f>
        <v>0</v>
      </c>
      <c r="D25" s="16">
        <v>0</v>
      </c>
      <c r="E25" s="16">
        <v>0</v>
      </c>
      <c r="F25" s="16"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</row>
    <row r="26" spans="1:93" s="19" customFormat="1" ht="16.7" customHeight="1" x14ac:dyDescent="0.2">
      <c r="A26" s="15" t="str">
        <f>'2022-2023 kuude lõikes'!A25</f>
        <v>4.</v>
      </c>
      <c r="B26" s="16">
        <f>SUM('2022-2023 kuude lõikes'!B25:M25)</f>
        <v>0</v>
      </c>
      <c r="C26" s="16">
        <f>SUM('2022-2023 kuude lõikes'!N25:Y25)</f>
        <v>0</v>
      </c>
      <c r="D26" s="16">
        <v>0</v>
      </c>
      <c r="E26" s="16">
        <v>0</v>
      </c>
      <c r="F26" s="16"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</row>
    <row r="27" spans="1:93" s="19" customFormat="1" ht="16.7" customHeight="1" x14ac:dyDescent="0.2">
      <c r="A27" s="15" t="str">
        <f>'2022-2023 kuude lõikes'!A26</f>
        <v xml:space="preserve">5. </v>
      </c>
      <c r="B27" s="16">
        <f>SUM('2022-2023 kuude lõikes'!B26:M26)</f>
        <v>0</v>
      </c>
      <c r="C27" s="16">
        <f>SUM('2022-2023 kuude lõikes'!N26:Y26)</f>
        <v>0</v>
      </c>
      <c r="D27" s="16">
        <v>0</v>
      </c>
      <c r="E27" s="16">
        <v>0</v>
      </c>
      <c r="F27" s="16"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</row>
    <row r="28" spans="1:93" s="19" customFormat="1" ht="16.7" customHeight="1" x14ac:dyDescent="0.2">
      <c r="A28" s="15" t="str">
        <f>'2022-2023 kuude lõikes'!A27</f>
        <v xml:space="preserve">6. </v>
      </c>
      <c r="B28" s="16">
        <f>SUM('2022-2023 kuude lõikes'!B27:M27)</f>
        <v>0</v>
      </c>
      <c r="C28" s="16">
        <f>SUM('2022-2023 kuude lõikes'!N27:Y27)</f>
        <v>0</v>
      </c>
      <c r="D28" s="16">
        <v>0</v>
      </c>
      <c r="E28" s="16">
        <v>0</v>
      </c>
      <c r="F28" s="16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</row>
    <row r="29" spans="1:93" s="19" customFormat="1" ht="16.7" customHeight="1" x14ac:dyDescent="0.2">
      <c r="A29" s="15" t="str">
        <f>'2022-2023 kuude lõikes'!A28</f>
        <v>7.</v>
      </c>
      <c r="B29" s="16">
        <f>SUM('2022-2023 kuude lõikes'!B28:M28)</f>
        <v>0</v>
      </c>
      <c r="C29" s="16">
        <f>SUM('2022-2023 kuude lõikes'!N28:Y28)</f>
        <v>0</v>
      </c>
      <c r="D29" s="16">
        <v>0</v>
      </c>
      <c r="E29" s="16">
        <v>0</v>
      </c>
      <c r="F29" s="16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</row>
    <row r="30" spans="1:93" s="19" customFormat="1" ht="16.7" customHeight="1" x14ac:dyDescent="0.2">
      <c r="A30" s="15" t="str">
        <f>'2022-2023 kuude lõikes'!A29</f>
        <v>8.</v>
      </c>
      <c r="B30" s="16">
        <f>SUM('2022-2023 kuude lõikes'!B29:M29)</f>
        <v>0</v>
      </c>
      <c r="C30" s="16">
        <f>SUM('2022-2023 kuude lõikes'!N29:Y29)</f>
        <v>0</v>
      </c>
      <c r="D30" s="16">
        <v>0</v>
      </c>
      <c r="E30" s="16">
        <v>0</v>
      </c>
      <c r="F30" s="16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</row>
    <row r="31" spans="1:93" s="19" customFormat="1" ht="16.7" customHeight="1" x14ac:dyDescent="0.2">
      <c r="A31" s="15">
        <f>'2022-2023 kuude lõikes'!A30</f>
        <v>0</v>
      </c>
      <c r="B31" s="16">
        <f>SUM('2022-2023 kuude lõikes'!B30:M30)</f>
        <v>0</v>
      </c>
      <c r="C31" s="16">
        <f>SUM('2022-2023 kuude lõikes'!N30:Y30)</f>
        <v>0</v>
      </c>
      <c r="D31" s="16">
        <v>0</v>
      </c>
      <c r="E31" s="16">
        <v>0</v>
      </c>
      <c r="F31" s="16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</row>
    <row r="32" spans="1:93" s="19" customFormat="1" ht="16.7" customHeight="1" x14ac:dyDescent="0.2">
      <c r="A32" s="15">
        <f>'2022-2023 kuude lõikes'!A31</f>
        <v>0</v>
      </c>
      <c r="B32" s="16">
        <f>SUM('2022-2023 kuude lõikes'!B31:M31)</f>
        <v>0</v>
      </c>
      <c r="C32" s="16">
        <f>SUM('2022-2023 kuude lõikes'!N31:Y31)</f>
        <v>0</v>
      </c>
      <c r="D32" s="16">
        <v>0</v>
      </c>
      <c r="E32" s="16">
        <v>0</v>
      </c>
      <c r="F32" s="16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</row>
    <row r="33" spans="1:93" ht="21" customHeight="1" x14ac:dyDescent="0.2">
      <c r="A33" s="10" t="s">
        <v>13</v>
      </c>
      <c r="B33" s="24"/>
      <c r="C33" s="24"/>
      <c r="D33" s="24"/>
      <c r="E33" s="24"/>
      <c r="F33" s="24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</row>
    <row r="34" spans="1:93" s="19" customFormat="1" ht="16.7" customHeight="1" x14ac:dyDescent="0.2">
      <c r="A34" s="15" t="str">
        <f>'2022-2023 kuude lõikes'!A33</f>
        <v xml:space="preserve">1. … brutopalk </v>
      </c>
      <c r="B34" s="16">
        <f>SUM('2022-2023 kuude lõikes'!B33:M33)</f>
        <v>0</v>
      </c>
      <c r="C34" s="16">
        <f>SUM('2022-2023 kuude lõikes'!N33:Y33)</f>
        <v>0</v>
      </c>
      <c r="D34" s="16">
        <v>0</v>
      </c>
      <c r="E34" s="16">
        <v>0</v>
      </c>
      <c r="F34" s="16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</row>
    <row r="35" spans="1:93" s="19" customFormat="1" ht="16.7" customHeight="1" x14ac:dyDescent="0.2">
      <c r="A35" s="15" t="str">
        <f>'2022-2023 kuude lõikes'!A34</f>
        <v>2. … brutopalk</v>
      </c>
      <c r="B35" s="16">
        <f>SUM('2022-2023 kuude lõikes'!B34:M34)</f>
        <v>0</v>
      </c>
      <c r="C35" s="16">
        <f>SUM('2022-2023 kuude lõikes'!N34:Y34)</f>
        <v>0</v>
      </c>
      <c r="D35" s="16">
        <v>0</v>
      </c>
      <c r="E35" s="16">
        <v>0</v>
      </c>
      <c r="F35" s="16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</row>
    <row r="36" spans="1:93" s="19" customFormat="1" ht="16.7" customHeight="1" x14ac:dyDescent="0.2">
      <c r="A36" s="15" t="str">
        <f>'2022-2023 kuude lõikes'!A35</f>
        <v>3. … brutopalk</v>
      </c>
      <c r="B36" s="16">
        <f>SUM('2022-2023 kuude lõikes'!B35:M35)</f>
        <v>0</v>
      </c>
      <c r="C36" s="16">
        <f>SUM('2022-2023 kuude lõikes'!N35:Y35)</f>
        <v>0</v>
      </c>
      <c r="D36" s="16">
        <v>0</v>
      </c>
      <c r="E36" s="16">
        <v>0</v>
      </c>
      <c r="F36" s="16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</row>
    <row r="37" spans="1:93" s="19" customFormat="1" ht="16.7" customHeight="1" x14ac:dyDescent="0.2">
      <c r="A37" s="15" t="str">
        <f>'2022-2023 kuude lõikes'!A36</f>
        <v>4. … brutopalk</v>
      </c>
      <c r="B37" s="16">
        <f>SUM('2022-2023 kuude lõikes'!B36:M36)</f>
        <v>0</v>
      </c>
      <c r="C37" s="16">
        <f>SUM('2022-2023 kuude lõikes'!N36:Y36)</f>
        <v>0</v>
      </c>
      <c r="D37" s="16">
        <v>0</v>
      </c>
      <c r="E37" s="16">
        <v>0</v>
      </c>
      <c r="F37" s="16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</row>
    <row r="38" spans="1:93" s="19" customFormat="1" ht="16.7" customHeight="1" x14ac:dyDescent="0.2">
      <c r="A38" s="15" t="str">
        <f>'2022-2023 kuude lõikes'!A37</f>
        <v>5. … brutopalk</v>
      </c>
      <c r="B38" s="16">
        <f>SUM('2022-2023 kuude lõikes'!B37:M37)</f>
        <v>0</v>
      </c>
      <c r="C38" s="16">
        <f>SUM('2022-2023 kuude lõikes'!N37:Y37)</f>
        <v>0</v>
      </c>
      <c r="D38" s="16">
        <v>0</v>
      </c>
      <c r="E38" s="16">
        <v>0</v>
      </c>
      <c r="F38" s="16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</row>
    <row r="39" spans="1:93" s="19" customFormat="1" ht="16.7" customHeight="1" x14ac:dyDescent="0.2">
      <c r="A39" s="15" t="str">
        <f>'2022-2023 kuude lõikes'!A38</f>
        <v>Sotsiaal- ja töötuskindlustusmakse 33,8%</v>
      </c>
      <c r="B39" s="16">
        <f>(SUM(B34:B38))*33.8%</f>
        <v>0</v>
      </c>
      <c r="C39" s="16">
        <f>(SUM(C34:C38))*33.8%</f>
        <v>0</v>
      </c>
      <c r="D39" s="16">
        <v>0</v>
      </c>
      <c r="E39" s="16">
        <v>0</v>
      </c>
      <c r="F39" s="16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</row>
    <row r="40" spans="1:93" ht="21" customHeight="1" x14ac:dyDescent="0.2">
      <c r="A40" s="10" t="s">
        <v>17</v>
      </c>
      <c r="B40" s="24"/>
      <c r="C40" s="24"/>
      <c r="D40" s="24"/>
      <c r="E40" s="24"/>
      <c r="F40" s="24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</row>
    <row r="41" spans="1:93" s="19" customFormat="1" ht="16.7" customHeight="1" x14ac:dyDescent="0.2">
      <c r="A41" s="15" t="str">
        <f>'2022-2023 kuude lõikes'!A40</f>
        <v>1.</v>
      </c>
      <c r="B41" s="16">
        <f>SUM('2022-2023 kuude lõikes'!B40:M40)</f>
        <v>0</v>
      </c>
      <c r="C41" s="16">
        <f>SUM('2022-2023 kuude lõikes'!N40:Y40)</f>
        <v>0</v>
      </c>
      <c r="D41" s="16">
        <f t="shared" ref="D41:F44" si="2">SUM(C41*1.05)</f>
        <v>0</v>
      </c>
      <c r="E41" s="16">
        <f t="shared" si="2"/>
        <v>0</v>
      </c>
      <c r="F41" s="16">
        <f t="shared" si="2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</row>
    <row r="42" spans="1:93" s="19" customFormat="1" ht="16.7" customHeight="1" x14ac:dyDescent="0.2">
      <c r="A42" s="15" t="str">
        <f>'2022-2023 kuude lõikes'!A41</f>
        <v>2.</v>
      </c>
      <c r="B42" s="16">
        <f>SUM('2022-2023 kuude lõikes'!B41:M41)</f>
        <v>0</v>
      </c>
      <c r="C42" s="16">
        <f>SUM('2022-2023 kuude lõikes'!N41:Y41)</f>
        <v>0</v>
      </c>
      <c r="D42" s="16">
        <v>0</v>
      </c>
      <c r="E42" s="16">
        <f t="shared" si="2"/>
        <v>0</v>
      </c>
      <c r="F42" s="16">
        <f t="shared" si="2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</row>
    <row r="43" spans="1:93" s="19" customFormat="1" ht="16.7" customHeight="1" x14ac:dyDescent="0.2">
      <c r="A43" s="15" t="str">
        <f>'2022-2023 kuude lõikes'!A42</f>
        <v>3.</v>
      </c>
      <c r="B43" s="16">
        <f>SUM('2022-2023 kuude lõikes'!B42:M42)</f>
        <v>0</v>
      </c>
      <c r="C43" s="16">
        <f>SUM('2022-2023 kuude lõikes'!N42:Y42)</f>
        <v>0</v>
      </c>
      <c r="D43" s="16">
        <v>0</v>
      </c>
      <c r="E43" s="16">
        <v>0</v>
      </c>
      <c r="F43" s="16"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</row>
    <row r="44" spans="1:93" s="19" customFormat="1" ht="16.7" customHeight="1" x14ac:dyDescent="0.2">
      <c r="A44" s="15" t="str">
        <f>'2022-2023 kuude lõikes'!A43</f>
        <v>4.</v>
      </c>
      <c r="B44" s="16">
        <f>SUM('2022-2023 kuude lõikes'!B43:M43)</f>
        <v>0</v>
      </c>
      <c r="C44" s="16">
        <f>SUM('2022-2023 kuude lõikes'!N43:Y43)</f>
        <v>0</v>
      </c>
      <c r="D44" s="16">
        <f t="shared" si="2"/>
        <v>0</v>
      </c>
      <c r="E44" s="16">
        <v>0</v>
      </c>
      <c r="F44" s="16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</row>
    <row r="45" spans="1:93" s="19" customFormat="1" ht="16.7" customHeight="1" x14ac:dyDescent="0.2">
      <c r="A45" s="15" t="str">
        <f>'2022-2023 kuude lõikes'!A44</f>
        <v xml:space="preserve">5. </v>
      </c>
      <c r="B45" s="16">
        <f>SUM('2022-2023 kuude lõikes'!B44:M44)</f>
        <v>0</v>
      </c>
      <c r="C45" s="16">
        <f>SUM('2022-2023 kuude lõikes'!N44:Y44)</f>
        <v>0</v>
      </c>
      <c r="D45" s="16">
        <f t="shared" ref="D45:F50" si="3">SUM(C45*1.05)</f>
        <v>0</v>
      </c>
      <c r="E45" s="16">
        <f t="shared" si="3"/>
        <v>0</v>
      </c>
      <c r="F45" s="16">
        <f t="shared" si="3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</row>
    <row r="46" spans="1:93" s="19" customFormat="1" ht="16.7" customHeight="1" x14ac:dyDescent="0.2">
      <c r="A46" s="15" t="str">
        <f>'2022-2023 kuude lõikes'!A45</f>
        <v xml:space="preserve">6. </v>
      </c>
      <c r="B46" s="16">
        <f>SUM('2022-2023 kuude lõikes'!B45:M45)</f>
        <v>0</v>
      </c>
      <c r="C46" s="16">
        <f>SUM('2022-2023 kuude lõikes'!N45:Y45)</f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</row>
    <row r="47" spans="1:93" s="19" customFormat="1" ht="16.7" customHeight="1" x14ac:dyDescent="0.2">
      <c r="A47" s="15" t="str">
        <f>'2022-2023 kuude lõikes'!A46</f>
        <v xml:space="preserve">7. </v>
      </c>
      <c r="B47" s="16">
        <f>SUM('2022-2023 kuude lõikes'!B46:M46)</f>
        <v>0</v>
      </c>
      <c r="C47" s="16">
        <f>SUM('2022-2023 kuude lõikes'!N46:Y46)</f>
        <v>0</v>
      </c>
      <c r="D47" s="16">
        <f t="shared" si="3"/>
        <v>0</v>
      </c>
      <c r="E47" s="16">
        <f t="shared" si="3"/>
        <v>0</v>
      </c>
      <c r="F47" s="16">
        <f t="shared" si="3"/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</row>
    <row r="48" spans="1:93" s="19" customFormat="1" ht="16.7" customHeight="1" x14ac:dyDescent="0.2">
      <c r="A48" s="15" t="str">
        <f>'2022-2023 kuude lõikes'!A47</f>
        <v>8.</v>
      </c>
      <c r="B48" s="16">
        <f>SUM('2022-2023 kuude lõikes'!B47:M47)</f>
        <v>0</v>
      </c>
      <c r="C48" s="16">
        <f>SUM('2022-2023 kuude lõikes'!N47:Y47)</f>
        <v>0</v>
      </c>
      <c r="D48" s="16">
        <f t="shared" si="3"/>
        <v>0</v>
      </c>
      <c r="E48" s="16">
        <f t="shared" si="3"/>
        <v>0</v>
      </c>
      <c r="F48" s="16">
        <f t="shared" si="3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</row>
    <row r="49" spans="1:93" s="19" customFormat="1" ht="16.7" customHeight="1" x14ac:dyDescent="0.2">
      <c r="A49" s="15" t="str">
        <f>'2022-2023 kuude lõikes'!A48</f>
        <v>9.</v>
      </c>
      <c r="B49" s="16">
        <f>SUM('2022-2023 kuude lõikes'!B48:M48)</f>
        <v>0</v>
      </c>
      <c r="C49" s="16">
        <f>SUM('2022-2023 kuude lõikes'!N48:Y48)</f>
        <v>0</v>
      </c>
      <c r="D49" s="16">
        <f t="shared" si="3"/>
        <v>0</v>
      </c>
      <c r="E49" s="16">
        <f t="shared" si="3"/>
        <v>0</v>
      </c>
      <c r="F49" s="16">
        <f t="shared" si="3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</row>
    <row r="50" spans="1:93" s="19" customFormat="1" ht="16.7" customHeight="1" x14ac:dyDescent="0.2">
      <c r="A50" s="15" t="str">
        <f>'2022-2023 kuude lõikes'!A49</f>
        <v>10.</v>
      </c>
      <c r="B50" s="16">
        <f>SUM('2022-2023 kuude lõikes'!B49:M49)</f>
        <v>0</v>
      </c>
      <c r="C50" s="16">
        <f>SUM('2022-2023 kuude lõikes'!N49:Y49)</f>
        <v>0</v>
      </c>
      <c r="D50" s="16">
        <f t="shared" si="3"/>
        <v>0</v>
      </c>
      <c r="E50" s="16">
        <f t="shared" si="3"/>
        <v>0</v>
      </c>
      <c r="F50" s="16">
        <f t="shared" si="3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</row>
    <row r="51" spans="1:93" s="20" customFormat="1" ht="21" customHeight="1" x14ac:dyDescent="0.25">
      <c r="A51" s="31" t="s">
        <v>20</v>
      </c>
      <c r="B51" s="21">
        <f>SUM(B17:B50)</f>
        <v>0</v>
      </c>
      <c r="C51" s="21">
        <f>SUM(C17:C50)</f>
        <v>0</v>
      </c>
      <c r="D51" s="21">
        <f>SUM(D17:D50)</f>
        <v>0</v>
      </c>
      <c r="E51" s="21">
        <f>SUM(E17:E50)</f>
        <v>0</v>
      </c>
      <c r="F51" s="21">
        <f>SUM(F17:F50)</f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</row>
    <row r="52" spans="1:93" ht="17.25" customHeight="1" x14ac:dyDescent="0.2">
      <c r="A52" s="8" t="s">
        <v>21</v>
      </c>
      <c r="B52" s="24">
        <f>B15-B51</f>
        <v>0</v>
      </c>
      <c r="C52" s="24">
        <f>C15-C51</f>
        <v>0</v>
      </c>
      <c r="D52" s="24">
        <f>D15-D51</f>
        <v>0</v>
      </c>
      <c r="E52" s="24">
        <f>E15-E51</f>
        <v>0</v>
      </c>
      <c r="F52" s="24">
        <f>F15-F51</f>
        <v>0</v>
      </c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</row>
  </sheetData>
  <mergeCells count="2">
    <mergeCell ref="B1:F1"/>
    <mergeCell ref="B2:F2"/>
  </mergeCells>
  <phoneticPr fontId="2" type="noConversion"/>
  <pageMargins left="0.70866141732283472" right="0.31496062992125984" top="0.59055118110236227" bottom="0.47244094488188981" header="0.31496062992125984" footer="0.31496062992125984"/>
  <pageSetup paperSize="9" scale="80" orientation="portrait" r:id="rId1"/>
  <headerFooter>
    <oddHeader>&amp;R&amp;"-,Italic"&amp;10&amp;F, 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>
      <selection activeCell="F20" sqref="F20"/>
    </sheetView>
  </sheetViews>
  <sheetFormatPr defaultRowHeight="15" x14ac:dyDescent="0.25"/>
  <cols>
    <col min="1" max="1" width="38" customWidth="1"/>
    <col min="2" max="6" width="15.42578125" style="1" customWidth="1"/>
  </cols>
  <sheetData>
    <row r="1" spans="1:6" x14ac:dyDescent="0.25">
      <c r="A1" s="2"/>
      <c r="B1" s="3" t="str">
        <f>'2022-2026 kokku'!B4</f>
        <v>2022 kokku</v>
      </c>
      <c r="C1" s="3" t="str">
        <f>'2022-2026 kokku'!C4</f>
        <v>2023 kokku</v>
      </c>
      <c r="D1" s="3" t="str">
        <f>'2022-2026 kokku'!D4</f>
        <v>2024 kokku</v>
      </c>
      <c r="E1" s="3" t="str">
        <f>'2022-2026 kokku'!E4</f>
        <v>2025 kokku</v>
      </c>
      <c r="F1" s="3" t="str">
        <f>'2022-2026 kokku'!F4</f>
        <v>2026 kokku</v>
      </c>
    </row>
    <row r="2" spans="1:6" x14ac:dyDescent="0.25">
      <c r="A2" s="2" t="s">
        <v>8</v>
      </c>
      <c r="B2" s="4">
        <f>SUM('2022-2026 kokku'!B17:B21)</f>
        <v>0</v>
      </c>
      <c r="C2" s="4">
        <f>SUM('2022-2026 kokku'!C17:C21)</f>
        <v>0</v>
      </c>
      <c r="D2" s="4">
        <f>SUM('2022-2026 kokku'!D17:D21)</f>
        <v>0</v>
      </c>
      <c r="E2" s="4">
        <f>SUM('2022-2026 kokku'!E17:E21)</f>
        <v>0</v>
      </c>
      <c r="F2" s="4">
        <f>SUM('2022-2026 kokku'!F17:F21)</f>
        <v>0</v>
      </c>
    </row>
    <row r="3" spans="1:6" x14ac:dyDescent="0.25">
      <c r="A3" s="2" t="s">
        <v>24</v>
      </c>
      <c r="B3" s="4">
        <f>SUM('2022-2026 kokku'!B23:B32)</f>
        <v>0</v>
      </c>
      <c r="C3" s="4">
        <f>SUM('2022-2026 kokku'!C23:C32)</f>
        <v>0</v>
      </c>
      <c r="D3" s="4">
        <f>SUM('2022-2026 kokku'!D23:D32)</f>
        <v>0</v>
      </c>
      <c r="E3" s="4">
        <f>SUM('2022-2026 kokku'!E23:E32)</f>
        <v>0</v>
      </c>
      <c r="F3" s="4">
        <f>SUM('2022-2026 kokku'!F23:F32)</f>
        <v>0</v>
      </c>
    </row>
    <row r="4" spans="1:6" x14ac:dyDescent="0.25">
      <c r="A4" s="2" t="s">
        <v>25</v>
      </c>
      <c r="B4" s="4">
        <f>SUM('2022-2026 kokku'!B34:B39)</f>
        <v>0</v>
      </c>
      <c r="C4" s="4">
        <f>SUM('2022-2026 kokku'!C34:C39)</f>
        <v>0</v>
      </c>
      <c r="D4" s="4">
        <f>SUM('2022-2026 kokku'!D34:D39)</f>
        <v>0</v>
      </c>
      <c r="E4" s="4">
        <f>SUM('2022-2026 kokku'!E34:E39)</f>
        <v>0</v>
      </c>
      <c r="F4" s="4">
        <f>SUM('2022-2026 kokku'!F34:F39)</f>
        <v>0</v>
      </c>
    </row>
    <row r="5" spans="1:6" x14ac:dyDescent="0.25">
      <c r="A5" s="2" t="s">
        <v>26</v>
      </c>
      <c r="B5" s="4">
        <f>SUM('2022-2026 kokku'!B41:B50)</f>
        <v>0</v>
      </c>
      <c r="C5" s="4">
        <f>SUM('2022-2026 kokku'!C41:C50)</f>
        <v>0</v>
      </c>
      <c r="D5" s="4">
        <f>SUM('2022-2026 kokku'!D41:D50)</f>
        <v>0</v>
      </c>
      <c r="E5" s="4">
        <f>SUM('2022-2026 kokku'!E41:E50)</f>
        <v>0</v>
      </c>
      <c r="F5" s="4">
        <f>SUM('2022-2026 kokku'!F41:F50)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Töölehed</vt:lpstr>
      </vt:variant>
      <vt:variant>
        <vt:i4>3</vt:i4>
      </vt:variant>
      <vt:variant>
        <vt:lpstr>Diagrammid</vt:lpstr>
      </vt:variant>
      <vt:variant>
        <vt:i4>2</vt:i4>
      </vt:variant>
      <vt:variant>
        <vt:lpstr>Nimega vahemikud</vt:lpstr>
      </vt:variant>
      <vt:variant>
        <vt:i4>2</vt:i4>
      </vt:variant>
    </vt:vector>
  </HeadingPairs>
  <TitlesOfParts>
    <vt:vector size="7" baseType="lpstr">
      <vt:lpstr>2022-2023 kuude lõikes</vt:lpstr>
      <vt:lpstr>2022-2026 kokku</vt:lpstr>
      <vt:lpstr>Sheet3</vt:lpstr>
      <vt:lpstr>Graafik - tulud</vt:lpstr>
      <vt:lpstr>Graafik - kulud</vt:lpstr>
      <vt:lpstr>'2022-2023 kuude lõikes'!Prinditiitlid</vt:lpstr>
      <vt:lpstr>'2022-2026 kokku'!Prinditiitlid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Siiri Einaste</dc:creator>
  <cp:lastModifiedBy>SA</cp:lastModifiedBy>
  <cp:lastPrinted>2018-04-12T08:03:42Z</cp:lastPrinted>
  <dcterms:created xsi:type="dcterms:W3CDTF">2011-11-03T12:51:10Z</dcterms:created>
  <dcterms:modified xsi:type="dcterms:W3CDTF">2021-10-15T09:07:47Z</dcterms:modified>
</cp:coreProperties>
</file>